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【移動】長寿福祉フォルダ【お願いします】\事業フォルダ\★事業所　指定・指導・事業関係\総合事業関係\R６報酬改定\最新\"/>
    </mc:Choice>
  </mc:AlternateContent>
  <bookViews>
    <workbookView xWindow="0" yWindow="0" windowWidth="20490" windowHeight="9015" tabRatio="772"/>
  </bookViews>
  <sheets>
    <sheet name="訪問型　サービスコード表（R7.4以降) " sheetId="12" r:id="rId1"/>
  </sheets>
  <definedNames>
    <definedName name="_xlnm._FilterDatabase" localSheetId="0" hidden="1">'訪問型　サービスコード表（R7.4以降) '!$A$3:$M$40</definedName>
    <definedName name="_xlnm.Print_Area" localSheetId="0">'訪問型　サービスコード表（R7.4以降) '!$A$1:$M$59</definedName>
    <definedName name="_xlnm.Print_Titles" localSheetId="0">'訪問型　サービスコード表（R7.4以降)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2" l="1"/>
  <c r="L58" i="12"/>
  <c r="L57" i="12"/>
  <c r="L51" i="12" l="1"/>
  <c r="L47" i="12"/>
  <c r="L20" i="12" l="1"/>
  <c r="L17" i="12"/>
  <c r="L14" i="12"/>
  <c r="L11" i="12"/>
  <c r="L7" i="12"/>
  <c r="L8" i="12"/>
  <c r="L5" i="12"/>
  <c r="L53" i="12" l="1"/>
  <c r="L52" i="12"/>
  <c r="L45" i="12"/>
  <c r="L46" i="12"/>
  <c r="L33" i="12"/>
  <c r="L35" i="12" l="1"/>
  <c r="L38" i="12" s="1"/>
  <c r="L34" i="12"/>
  <c r="L37" i="12" s="1"/>
  <c r="L36" i="12"/>
  <c r="L19" i="12"/>
  <c r="L13" i="12" l="1"/>
  <c r="L18" i="12"/>
  <c r="L6" i="12"/>
  <c r="L12" i="12"/>
  <c r="L29" i="12" l="1"/>
  <c r="L32" i="12" s="1"/>
  <c r="L28" i="12"/>
  <c r="L31" i="12" s="1"/>
  <c r="L27" i="12"/>
  <c r="L30" i="12" s="1"/>
  <c r="L21" i="12"/>
  <c r="L24" i="12" s="1"/>
  <c r="L23" i="12"/>
  <c r="L26" i="12" s="1"/>
  <c r="L22" i="12"/>
  <c r="L25" i="12" s="1"/>
  <c r="L16" i="12"/>
  <c r="L10" i="12"/>
  <c r="L4" i="12"/>
</calcChain>
</file>

<file path=xl/sharedStrings.xml><?xml version="1.0" encoding="utf-8"?>
<sst xmlns="http://schemas.openxmlformats.org/spreadsheetml/2006/main" count="239" uniqueCount="141">
  <si>
    <t>サービス内容略称</t>
    <rPh sb="4" eb="6">
      <t>ナイヨウ</t>
    </rPh>
    <rPh sb="6" eb="8">
      <t>リャクショウ</t>
    </rPh>
    <phoneticPr fontId="1"/>
  </si>
  <si>
    <t>算定単位</t>
    <rPh sb="0" eb="2">
      <t>サンテイ</t>
    </rPh>
    <rPh sb="2" eb="4">
      <t>タンイ</t>
    </rPh>
    <phoneticPr fontId="1"/>
  </si>
  <si>
    <t>給付率</t>
    <rPh sb="0" eb="2">
      <t>キュウフ</t>
    </rPh>
    <rPh sb="2" eb="3">
      <t>リツ</t>
    </rPh>
    <phoneticPr fontId="1"/>
  </si>
  <si>
    <t>算定項目</t>
    <rPh sb="0" eb="2">
      <t>サンテイ</t>
    </rPh>
    <rPh sb="2" eb="4">
      <t>コウモク</t>
    </rPh>
    <phoneticPr fontId="1"/>
  </si>
  <si>
    <t>サービスコード</t>
    <phoneticPr fontId="1"/>
  </si>
  <si>
    <t>種類</t>
    <rPh sb="0" eb="2">
      <t>シュルイ</t>
    </rPh>
    <phoneticPr fontId="1"/>
  </si>
  <si>
    <t>項目</t>
    <rPh sb="0" eb="2">
      <t>コウモク</t>
    </rPh>
    <phoneticPr fontId="1"/>
  </si>
  <si>
    <t>１月につき</t>
    <rPh sb="1" eb="2">
      <t>ツキ</t>
    </rPh>
    <phoneticPr fontId="1"/>
  </si>
  <si>
    <t>Ａ3</t>
  </si>
  <si>
    <t>Ａ3</t>
    <phoneticPr fontId="1"/>
  </si>
  <si>
    <t>初回加算　　　　　　　　　　　　　　　　　　　　　　　　　　　　　</t>
    <rPh sb="0" eb="2">
      <t>ショカイ</t>
    </rPh>
    <rPh sb="2" eb="4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</si>
  <si>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</si>
  <si>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中山間地域等における小規模事業所加算</t>
    <phoneticPr fontId="1"/>
  </si>
  <si>
    <t>中山間地域等提供加算</t>
    <phoneticPr fontId="1"/>
  </si>
  <si>
    <t>1日につき</t>
    <rPh sb="1" eb="2">
      <t>ニチ</t>
    </rPh>
    <phoneticPr fontId="1"/>
  </si>
  <si>
    <t>特別地域加算</t>
    <phoneticPr fontId="1"/>
  </si>
  <si>
    <t>特定地域加算　　　15％加算</t>
    <rPh sb="0" eb="2">
      <t>トクテイ</t>
    </rPh>
    <rPh sb="2" eb="4">
      <t>チイキ</t>
    </rPh>
    <rPh sb="4" eb="6">
      <t>カサン</t>
    </rPh>
    <rPh sb="12" eb="14">
      <t>カサン</t>
    </rPh>
    <phoneticPr fontId="1"/>
  </si>
  <si>
    <t>特定地域加算　　　15％加算÷30.4日</t>
    <rPh sb="0" eb="2">
      <t>トクテイ</t>
    </rPh>
    <rPh sb="2" eb="4">
      <t>チイキ</t>
    </rPh>
    <rPh sb="4" eb="6">
      <t>カサン</t>
    </rPh>
    <rPh sb="12" eb="14">
      <t>カサン</t>
    </rPh>
    <phoneticPr fontId="1"/>
  </si>
  <si>
    <t>中山間地域等における小規模事業所加算　　　10％加算</t>
    <rPh sb="10" eb="13">
      <t>ショウキボ</t>
    </rPh>
    <rPh sb="13" eb="15">
      <t>ジギョウ</t>
    </rPh>
    <rPh sb="15" eb="16">
      <t>ショ</t>
    </rPh>
    <rPh sb="24" eb="26">
      <t>カサン</t>
    </rPh>
    <phoneticPr fontId="1"/>
  </si>
  <si>
    <t>中山間地域等における小規模事業所加算　　　10％加算÷30.4日　　</t>
    <rPh sb="10" eb="13">
      <t>ショウキボ</t>
    </rPh>
    <rPh sb="13" eb="15">
      <t>ジギョウ</t>
    </rPh>
    <rPh sb="15" eb="16">
      <t>ショ</t>
    </rPh>
    <rPh sb="24" eb="26">
      <t>カサン</t>
    </rPh>
    <phoneticPr fontId="1"/>
  </si>
  <si>
    <t>中山間地域等に居住する者へのサービス提供加算　　　５％加算</t>
    <rPh sb="7" eb="9">
      <t>キョジュウ</t>
    </rPh>
    <rPh sb="11" eb="12">
      <t>モノ</t>
    </rPh>
    <rPh sb="27" eb="29">
      <t>カサン</t>
    </rPh>
    <phoneticPr fontId="1"/>
  </si>
  <si>
    <t>中山間地域等に居住する者へのサービス提供加算　　　５％加算÷30.4日　</t>
    <rPh sb="27" eb="29">
      <t>カサン</t>
    </rPh>
    <phoneticPr fontId="1"/>
  </si>
  <si>
    <t>単位数</t>
    <rPh sb="0" eb="3">
      <t>タンイスウ</t>
    </rPh>
    <phoneticPr fontId="1"/>
  </si>
  <si>
    <t>１週に１回程度の場合</t>
    <rPh sb="1" eb="2">
      <t>シュウ</t>
    </rPh>
    <rPh sb="4" eb="5">
      <t>カイ</t>
    </rPh>
    <rPh sb="5" eb="7">
      <t>テイド</t>
    </rPh>
    <rPh sb="8" eb="10">
      <t>バアイ</t>
    </rPh>
    <phoneticPr fontId="1"/>
  </si>
  <si>
    <t>１週に１回程度の場合÷30.4日</t>
    <rPh sb="1" eb="2">
      <t>シュウ</t>
    </rPh>
    <rPh sb="4" eb="5">
      <t>カイ</t>
    </rPh>
    <rPh sb="5" eb="7">
      <t>テイド</t>
    </rPh>
    <rPh sb="8" eb="10">
      <t>バアイ</t>
    </rPh>
    <phoneticPr fontId="1"/>
  </si>
  <si>
    <t>事業所と同一建物の利用者またはこれ以外の同一建物の利用者20人以上にサービスをおこなう場合　　　　　１週に１回程度の場合×90％÷30.4日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51" eb="52">
      <t>シュウ</t>
    </rPh>
    <rPh sb="54" eb="55">
      <t>カイ</t>
    </rPh>
    <rPh sb="55" eb="57">
      <t>テイド</t>
    </rPh>
    <rPh sb="58" eb="60">
      <t>バアイ</t>
    </rPh>
    <rPh sb="69" eb="70">
      <t>ニチ</t>
    </rPh>
    <phoneticPr fontId="1"/>
  </si>
  <si>
    <t>１週に２回程度の場合</t>
    <rPh sb="1" eb="2">
      <t>シュウ</t>
    </rPh>
    <rPh sb="4" eb="5">
      <t>カイ</t>
    </rPh>
    <rPh sb="5" eb="7">
      <t>テイド</t>
    </rPh>
    <rPh sb="8" eb="10">
      <t>バアイ</t>
    </rPh>
    <phoneticPr fontId="1"/>
  </si>
  <si>
    <t>１週に２回程度の場合÷30.4日</t>
    <rPh sb="1" eb="2">
      <t>シュウ</t>
    </rPh>
    <rPh sb="4" eb="5">
      <t>カイ</t>
    </rPh>
    <rPh sb="5" eb="7">
      <t>テイド</t>
    </rPh>
    <rPh sb="8" eb="10">
      <t>バアイ</t>
    </rPh>
    <phoneticPr fontId="1"/>
  </si>
  <si>
    <t>事業所と同一建物の利用者またはこれ以外の同一建物の利用者20人以上にサービスをおこなう場合　　　　　１週に２回程度の場合×90％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</si>
  <si>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事業所と同一建物の利用者またはこれ以外の同一建物の利用者20人以上にサービスをおこなう場合　　　　　１週に２回程度の場合×90％÷30.4日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69" eb="70">
      <t>ニチ</t>
    </rPh>
    <phoneticPr fontId="1"/>
  </si>
  <si>
    <t>１週に２回を超える程度の場合</t>
    <rPh sb="1" eb="2">
      <t>シュウ</t>
    </rPh>
    <rPh sb="4" eb="5">
      <t>カイ</t>
    </rPh>
    <rPh sb="6" eb="7">
      <t>コ</t>
    </rPh>
    <rPh sb="9" eb="11">
      <t>テイド</t>
    </rPh>
    <rPh sb="12" eb="14">
      <t>バアイ</t>
    </rPh>
    <phoneticPr fontId="1"/>
  </si>
  <si>
    <t>事業所と同一建物の利用者またはこれ以外の同一建物の利用者20人以上にサービスをおこなう場合　　　　　１週に２回を超える程度の場合×90％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</si>
  <si>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１週に２回を超える程度の場合÷30.4日</t>
    <rPh sb="1" eb="2">
      <t>シュウ</t>
    </rPh>
    <rPh sb="4" eb="5">
      <t>カイ</t>
    </rPh>
    <rPh sb="6" eb="7">
      <t>コ</t>
    </rPh>
    <rPh sb="9" eb="11">
      <t>テイド</t>
    </rPh>
    <rPh sb="12" eb="14">
      <t>バアイ</t>
    </rPh>
    <phoneticPr fontId="1"/>
  </si>
  <si>
    <t>事業所と同一建物の利用者またはこれ以外の同一建物の利用者20人以上にサービスをおこなう場合　　　　　１週に２回を超える程度の場合×90％÷30.4日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73" eb="74">
      <t>ニチ</t>
    </rPh>
    <phoneticPr fontId="1"/>
  </si>
  <si>
    <t>（4）1週に１回程度の場合・日割</t>
    <rPh sb="14" eb="16">
      <t>ヒワリ</t>
    </rPh>
    <phoneticPr fontId="1"/>
  </si>
  <si>
    <t>（5）１週に２回程度の場合・日割</t>
    <rPh sb="14" eb="16">
      <t>ヒワリ</t>
    </rPh>
    <phoneticPr fontId="1"/>
  </si>
  <si>
    <t>（6）１週に２回を超える程度の場合・日割</t>
    <rPh sb="18" eb="20">
      <t>ヒワリ</t>
    </rPh>
    <phoneticPr fontId="1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</si>
  <si>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</si>
  <si>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１回につき</t>
    <rPh sb="1" eb="2">
      <t>カイ</t>
    </rPh>
    <phoneticPr fontId="1"/>
  </si>
  <si>
    <t>高齢者虐待防止措置未実施減算</t>
    <rPh sb="0" eb="3">
      <t>コウレイシャ</t>
    </rPh>
    <rPh sb="3" eb="7">
      <t>ギャクタイボウシ</t>
    </rPh>
    <rPh sb="7" eb="9">
      <t>ソチ</t>
    </rPh>
    <rPh sb="9" eb="12">
      <t>ミジッシ</t>
    </rPh>
    <rPh sb="12" eb="14">
      <t>ゲンサン</t>
    </rPh>
    <phoneticPr fontId="1"/>
  </si>
  <si>
    <t>業務継続計画未策定減算</t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phoneticPr fontId="1"/>
  </si>
  <si>
    <t>高齢者虐待防止措置未実施減算１％減算(1週に１回程度の場合)</t>
    <rPh sb="0" eb="2">
      <t>コウレイ</t>
    </rPh>
    <rPh sb="2" eb="3">
      <t>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rPh sb="16" eb="18">
      <t>ゲンサン</t>
    </rPh>
    <phoneticPr fontId="1"/>
  </si>
  <si>
    <t>高齢者虐待防止措置未実施減算１％減算(1週に２回程度の場合)</t>
    <rPh sb="0" eb="2">
      <t>コウレイ</t>
    </rPh>
    <rPh sb="2" eb="3">
      <t>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rPh sb="16" eb="18">
      <t>ゲンサン</t>
    </rPh>
    <phoneticPr fontId="1"/>
  </si>
  <si>
    <t>高齢者虐待防止措置未実施減算１％減算(１週に２回を超える程度の場合)</t>
    <rPh sb="0" eb="2">
      <t>コウレイ</t>
    </rPh>
    <rPh sb="2" eb="3">
      <t>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rPh sb="16" eb="18">
      <t>ゲンサン</t>
    </rPh>
    <phoneticPr fontId="1"/>
  </si>
  <si>
    <t>高齢者虐待防止措置未実施減算１％減算(1週に１回程度の場合)　÷30.4日</t>
    <rPh sb="0" eb="2">
      <t>コウレイ</t>
    </rPh>
    <rPh sb="2" eb="3">
      <t>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rPh sb="16" eb="18">
      <t>ゲンサン</t>
    </rPh>
    <rPh sb="20" eb="21">
      <t>シュウ</t>
    </rPh>
    <rPh sb="23" eb="24">
      <t>カイ</t>
    </rPh>
    <rPh sb="24" eb="26">
      <t>テイド</t>
    </rPh>
    <rPh sb="27" eb="29">
      <t>バアイ</t>
    </rPh>
    <phoneticPr fontId="1"/>
  </si>
  <si>
    <t>高齢者虐待防止措置未実施減算１％減算(1週に２回程度の場合)　÷30.4日</t>
    <phoneticPr fontId="1"/>
  </si>
  <si>
    <t>高齢者虐待防止措置未実施減算１％減算(１週に２回を超える程度の場合)　÷30.4日</t>
    <phoneticPr fontId="1"/>
  </si>
  <si>
    <t>事業所と同一建物の利用者またはこれ以外の同一建物の利用者20人以上にサービスをおこなう場合　　　　　1週に１回程度の場合×90％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</si>
  <si>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正当な理由なく事業所と同一の建物に居住する利用者の割合が100分の90以上の場合（事業所と同一の建物の利用者50人以上にサービスを行う場合を除く）1週に１回程度の場合×88％</t>
    <rPh sb="0" eb="2">
      <t>セイトウ</t>
    </rPh>
    <rPh sb="3" eb="5">
      <t>リユウ</t>
    </rPh>
    <rPh sb="7" eb="9">
      <t>ジギョウ</t>
    </rPh>
    <rPh sb="9" eb="10">
      <t>ショ</t>
    </rPh>
    <rPh sb="11" eb="13">
      <t>ドウイツ</t>
    </rPh>
    <rPh sb="14" eb="16">
      <t>タテモノ</t>
    </rPh>
    <rPh sb="17" eb="19">
      <t>キョジュウ</t>
    </rPh>
    <rPh sb="21" eb="24">
      <t>リヨウシャ</t>
    </rPh>
    <rPh sb="25" eb="27">
      <t>ワリアイ</t>
    </rPh>
    <rPh sb="31" eb="32">
      <t>ブン</t>
    </rPh>
    <rPh sb="35" eb="37">
      <t>イジョウ</t>
    </rPh>
    <rPh sb="38" eb="40">
      <t>バアイ</t>
    </rPh>
    <rPh sb="41" eb="44">
      <t>ジギョウショ</t>
    </rPh>
    <rPh sb="45" eb="47">
      <t>ドウイツ</t>
    </rPh>
    <rPh sb="48" eb="50">
      <t>タテモノ</t>
    </rPh>
    <rPh sb="51" eb="53">
      <t>リヨウ</t>
    </rPh>
    <rPh sb="53" eb="54">
      <t>シャ</t>
    </rPh>
    <rPh sb="56" eb="57">
      <t>ニン</t>
    </rPh>
    <rPh sb="57" eb="59">
      <t>イジョウ</t>
    </rPh>
    <rPh sb="65" eb="66">
      <t>オコナ</t>
    </rPh>
    <rPh sb="67" eb="69">
      <t>バアイ</t>
    </rPh>
    <rPh sb="70" eb="71">
      <t>ノゾ</t>
    </rPh>
    <phoneticPr fontId="1"/>
  </si>
  <si>
    <t>正当な理由なく事業所と同一の建物に居住する利用者の割合が100分の90以上の場合（事業所と同一の建物の利用者50人以上にサービスを行う場合を除く）1週に2回程度の場合×88％</t>
    <rPh sb="0" eb="2">
      <t>セイトウ</t>
    </rPh>
    <rPh sb="3" eb="5">
      <t>リユウ</t>
    </rPh>
    <rPh sb="7" eb="9">
      <t>ジギョウ</t>
    </rPh>
    <rPh sb="9" eb="10">
      <t>ショ</t>
    </rPh>
    <rPh sb="11" eb="13">
      <t>ドウイツ</t>
    </rPh>
    <rPh sb="14" eb="16">
      <t>タテモノ</t>
    </rPh>
    <rPh sb="17" eb="19">
      <t>キョジュウ</t>
    </rPh>
    <rPh sb="21" eb="24">
      <t>リヨウシャ</t>
    </rPh>
    <rPh sb="25" eb="27">
      <t>ワリアイ</t>
    </rPh>
    <rPh sb="31" eb="32">
      <t>ブン</t>
    </rPh>
    <rPh sb="35" eb="37">
      <t>イジョウ</t>
    </rPh>
    <rPh sb="38" eb="40">
      <t>バアイ</t>
    </rPh>
    <rPh sb="41" eb="44">
      <t>ジギョウショ</t>
    </rPh>
    <rPh sb="45" eb="47">
      <t>ドウイツ</t>
    </rPh>
    <rPh sb="48" eb="50">
      <t>タテモノ</t>
    </rPh>
    <rPh sb="51" eb="53">
      <t>リヨウ</t>
    </rPh>
    <rPh sb="53" eb="54">
      <t>シャ</t>
    </rPh>
    <rPh sb="56" eb="57">
      <t>ニン</t>
    </rPh>
    <rPh sb="57" eb="59">
      <t>イジョウ</t>
    </rPh>
    <rPh sb="65" eb="66">
      <t>オコナ</t>
    </rPh>
    <rPh sb="67" eb="69">
      <t>バアイ</t>
    </rPh>
    <rPh sb="70" eb="71">
      <t>ノゾ</t>
    </rPh>
    <phoneticPr fontId="1"/>
  </si>
  <si>
    <t>正当な理由なく事業所と同一の建物に居住する利用者の割合が100分の90以上の場合（事業所と同一の建物の利用者50人以上にサービスを行う場合を除く）１週に２回を超える程度の場合×88％</t>
    <rPh sb="0" eb="2">
      <t>セイトウ</t>
    </rPh>
    <rPh sb="3" eb="5">
      <t>リユウ</t>
    </rPh>
    <rPh sb="7" eb="9">
      <t>ジギョウ</t>
    </rPh>
    <rPh sb="9" eb="10">
      <t>ショ</t>
    </rPh>
    <rPh sb="11" eb="13">
      <t>ドウイツ</t>
    </rPh>
    <rPh sb="14" eb="16">
      <t>タテモノ</t>
    </rPh>
    <rPh sb="17" eb="19">
      <t>キョジュウ</t>
    </rPh>
    <rPh sb="21" eb="24">
      <t>リヨウシャ</t>
    </rPh>
    <rPh sb="25" eb="27">
      <t>ワリアイ</t>
    </rPh>
    <rPh sb="31" eb="32">
      <t>ブン</t>
    </rPh>
    <rPh sb="35" eb="37">
      <t>イジョウ</t>
    </rPh>
    <rPh sb="38" eb="40">
      <t>バアイ</t>
    </rPh>
    <rPh sb="41" eb="44">
      <t>ジギョウショ</t>
    </rPh>
    <rPh sb="45" eb="47">
      <t>ドウイツ</t>
    </rPh>
    <rPh sb="48" eb="50">
      <t>タテモノ</t>
    </rPh>
    <rPh sb="51" eb="53">
      <t>リヨウ</t>
    </rPh>
    <rPh sb="53" eb="54">
      <t>シャ</t>
    </rPh>
    <rPh sb="56" eb="57">
      <t>ニン</t>
    </rPh>
    <rPh sb="57" eb="59">
      <t>イジョウ</t>
    </rPh>
    <rPh sb="65" eb="66">
      <t>オコナ</t>
    </rPh>
    <rPh sb="67" eb="69">
      <t>バアイ</t>
    </rPh>
    <rPh sb="70" eb="71">
      <t>ノゾ</t>
    </rPh>
    <phoneticPr fontId="1"/>
  </si>
  <si>
    <t>正当な理由なく事業所と同一の建物に居住する利用者の割合が100分の90以上の場合（事業所と同一の建物の利用者50人以上にサービスを行う場合を除く）１週に２回を超える程度の場合×88％÷30.4日</t>
    <rPh sb="0" eb="2">
      <t>セイトウ</t>
    </rPh>
    <rPh sb="3" eb="5">
      <t>リユウ</t>
    </rPh>
    <rPh sb="7" eb="9">
      <t>ジギョウ</t>
    </rPh>
    <rPh sb="9" eb="10">
      <t>ショ</t>
    </rPh>
    <rPh sb="11" eb="13">
      <t>ドウイツ</t>
    </rPh>
    <rPh sb="14" eb="16">
      <t>タテモノ</t>
    </rPh>
    <rPh sb="17" eb="19">
      <t>キョジュウ</t>
    </rPh>
    <rPh sb="21" eb="24">
      <t>リヨウシャ</t>
    </rPh>
    <rPh sb="25" eb="27">
      <t>ワリアイ</t>
    </rPh>
    <rPh sb="31" eb="32">
      <t>ブン</t>
    </rPh>
    <rPh sb="35" eb="37">
      <t>イジョウ</t>
    </rPh>
    <rPh sb="38" eb="40">
      <t>バアイ</t>
    </rPh>
    <rPh sb="41" eb="44">
      <t>ジギョウショ</t>
    </rPh>
    <rPh sb="45" eb="47">
      <t>ドウイツ</t>
    </rPh>
    <rPh sb="48" eb="50">
      <t>タテモノ</t>
    </rPh>
    <rPh sb="51" eb="53">
      <t>リヨウ</t>
    </rPh>
    <rPh sb="53" eb="54">
      <t>シャ</t>
    </rPh>
    <rPh sb="56" eb="57">
      <t>ニン</t>
    </rPh>
    <rPh sb="57" eb="59">
      <t>イジョウ</t>
    </rPh>
    <rPh sb="65" eb="66">
      <t>オコナ</t>
    </rPh>
    <rPh sb="67" eb="69">
      <t>バアイ</t>
    </rPh>
    <rPh sb="70" eb="71">
      <t>ノゾ</t>
    </rPh>
    <phoneticPr fontId="1"/>
  </si>
  <si>
    <t>正当な理由なく事業所と同一の建物に居住する利用者の割合が100分の90以上の場合（事÷30.4日業所と同一の建物の利用者50人以上にサービスを行う場合を除く）  1週に１回程度の場合×88％÷30.4日</t>
    <rPh sb="0" eb="2">
      <t>セイトウ</t>
    </rPh>
    <rPh sb="3" eb="5">
      <t>リユウ</t>
    </rPh>
    <rPh sb="7" eb="9">
      <t>ジギョウ</t>
    </rPh>
    <rPh sb="9" eb="10">
      <t>ショ</t>
    </rPh>
    <rPh sb="11" eb="13">
      <t>ドウイツ</t>
    </rPh>
    <rPh sb="14" eb="16">
      <t>タテモノ</t>
    </rPh>
    <rPh sb="17" eb="19">
      <t>キョジュウ</t>
    </rPh>
    <rPh sb="21" eb="24">
      <t>リヨウシャ</t>
    </rPh>
    <rPh sb="25" eb="27">
      <t>ワリアイ</t>
    </rPh>
    <rPh sb="31" eb="32">
      <t>ブン</t>
    </rPh>
    <rPh sb="35" eb="37">
      <t>イジョウ</t>
    </rPh>
    <rPh sb="38" eb="40">
      <t>バアイ</t>
    </rPh>
    <rPh sb="41" eb="42">
      <t>コト</t>
    </rPh>
    <rPh sb="47" eb="48">
      <t>ヒ</t>
    </rPh>
    <rPh sb="48" eb="49">
      <t>ギョウ</t>
    </rPh>
    <rPh sb="49" eb="50">
      <t>ジョ</t>
    </rPh>
    <rPh sb="51" eb="53">
      <t>ドウイツ</t>
    </rPh>
    <rPh sb="54" eb="56">
      <t>タテモノ</t>
    </rPh>
    <rPh sb="57" eb="59">
      <t>リヨウ</t>
    </rPh>
    <rPh sb="59" eb="60">
      <t>シャ</t>
    </rPh>
    <rPh sb="62" eb="63">
      <t>ニン</t>
    </rPh>
    <rPh sb="63" eb="65">
      <t>イジョウ</t>
    </rPh>
    <rPh sb="71" eb="72">
      <t>オコナ</t>
    </rPh>
    <rPh sb="73" eb="75">
      <t>バアイ</t>
    </rPh>
    <rPh sb="76" eb="77">
      <t>ノゾ</t>
    </rPh>
    <phoneticPr fontId="1"/>
  </si>
  <si>
    <t>正当な理由なく事業所と同一の建物に居住する利用者の割合が100分の90以上の場合（事業所と同一の建物の利用者50人以上にサービスを行う場合を除く）1週に2回程度の場合×88％÷30.4日</t>
    <phoneticPr fontId="1"/>
  </si>
  <si>
    <r>
      <t xml:space="preserve">事業対象者・要支援１・２（週１回）                             </t>
    </r>
    <r>
      <rPr>
        <b/>
        <sz val="12"/>
        <rFont val="ＭＳ Ｐゴシック"/>
        <family val="3"/>
        <charset val="128"/>
        <scheme val="minor"/>
      </rPr>
      <t>1162</t>
    </r>
    <r>
      <rPr>
        <sz val="12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</si>
  <si>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 xml:space="preserve">事業対象者・要支援１・２（週２回）                              </t>
    </r>
    <r>
      <rPr>
        <b/>
        <sz val="12"/>
        <rFont val="ＭＳ Ｐゴシック"/>
        <family val="3"/>
        <charset val="128"/>
        <scheme val="minor"/>
      </rPr>
      <t>2323</t>
    </r>
    <r>
      <rPr>
        <sz val="12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</si>
  <si>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 xml:space="preserve">事業対象者・要支援１・２（週３回）                              </t>
    </r>
    <r>
      <rPr>
        <b/>
        <sz val="12"/>
        <rFont val="ＭＳ Ｐゴシック"/>
        <family val="3"/>
        <charset val="128"/>
        <scheme val="minor"/>
      </rPr>
      <t>3688</t>
    </r>
    <r>
      <rPr>
        <sz val="12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</si>
  <si>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>（1）1週に１回程度の場合　</t>
    </r>
    <r>
      <rPr>
        <b/>
        <sz val="12"/>
        <rFont val="ＭＳ Ｐゴシック"/>
        <family val="3"/>
        <charset val="128"/>
        <scheme val="minor"/>
      </rPr>
      <t>1162</t>
    </r>
    <r>
      <rPr>
        <sz val="12"/>
        <rFont val="ＭＳ Ｐゴシック"/>
        <family val="3"/>
        <charset val="128"/>
        <scheme val="minor"/>
      </rPr>
      <t>単位</t>
    </r>
    <phoneticPr fontId="1"/>
  </si>
  <si>
    <r>
      <t>（2）１週に２回程度の場合　</t>
    </r>
    <r>
      <rPr>
        <b/>
        <sz val="12"/>
        <rFont val="ＭＳ Ｐゴシック"/>
        <family val="3"/>
        <charset val="128"/>
        <scheme val="minor"/>
      </rPr>
      <t>2323</t>
    </r>
    <r>
      <rPr>
        <sz val="12"/>
        <rFont val="ＭＳ Ｐゴシック"/>
        <family val="3"/>
        <charset val="128"/>
        <scheme val="minor"/>
      </rPr>
      <t>単位</t>
    </r>
    <phoneticPr fontId="1"/>
  </si>
  <si>
    <r>
      <t>（3）１週に２回を超える程度の場合　</t>
    </r>
    <r>
      <rPr>
        <b/>
        <sz val="12"/>
        <rFont val="ＭＳ Ｐゴシック"/>
        <family val="3"/>
        <charset val="128"/>
        <scheme val="minor"/>
      </rPr>
      <t>3688</t>
    </r>
    <r>
      <rPr>
        <sz val="12"/>
        <rFont val="ＭＳ Ｐゴシック"/>
        <family val="3"/>
        <charset val="128"/>
        <scheme val="minor"/>
      </rPr>
      <t>単位</t>
    </r>
    <phoneticPr fontId="1"/>
  </si>
  <si>
    <t>１０１単位加算</t>
    <phoneticPr fontId="1"/>
  </si>
  <si>
    <t>２０２単位加算</t>
    <phoneticPr fontId="1"/>
  </si>
  <si>
    <t>５１単位加算　　　※１月に１回を限度とする</t>
    <rPh sb="2" eb="4">
      <t>タンイ</t>
    </rPh>
    <rPh sb="4" eb="6">
      <t>カサン</t>
    </rPh>
    <rPh sb="11" eb="12">
      <t>ツキ</t>
    </rPh>
    <rPh sb="14" eb="15">
      <t>カイ</t>
    </rPh>
    <rPh sb="16" eb="18">
      <t>ゲンド</t>
    </rPh>
    <phoneticPr fontId="1"/>
  </si>
  <si>
    <t>Ａ3</t>
    <phoneticPr fontId="1"/>
  </si>
  <si>
    <t>高齢者虐待防止措置未実施減算
業務継続計画未策定減算</t>
    <rPh sb="0" eb="3">
      <t>コウレイシャ</t>
    </rPh>
    <rPh sb="3" eb="7">
      <t>ギャクタイボウシ</t>
    </rPh>
    <rPh sb="7" eb="9">
      <t>ソチ</t>
    </rPh>
    <rPh sb="9" eb="12">
      <t>ミジッシ</t>
    </rPh>
    <rPh sb="12" eb="14">
      <t>ゲンサン</t>
    </rPh>
    <phoneticPr fontId="1"/>
  </si>
  <si>
    <t>高齢者虐待防止措置未実施減算１％減算×業務継続計画未策定減算１％減算(1週に１回程度の場合)</t>
    <rPh sb="0" eb="2">
      <t>コウレイ</t>
    </rPh>
    <rPh sb="2" eb="3">
      <t>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rPh sb="16" eb="18">
      <t>ゲンサン</t>
    </rPh>
    <phoneticPr fontId="1"/>
  </si>
  <si>
    <t>高齢者虐待防止措置未実施減算１％減算×業務継続計画未策定減算１％減算(1週に２回程度の場合)</t>
    <rPh sb="0" eb="2">
      <t>コウレイ</t>
    </rPh>
    <rPh sb="2" eb="3">
      <t>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rPh sb="16" eb="18">
      <t>ゲンサン</t>
    </rPh>
    <phoneticPr fontId="1"/>
  </si>
  <si>
    <t>Ａ3</t>
    <phoneticPr fontId="1"/>
  </si>
  <si>
    <t>高齢者虐待防止措置未実施減算１％減算×業務継続計画未策定減算１％減算(１週に２回を超える程度の場合)</t>
    <rPh sb="0" eb="2">
      <t>コウレイ</t>
    </rPh>
    <rPh sb="2" eb="3">
      <t>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rPh sb="16" eb="18">
      <t>ゲンサン</t>
    </rPh>
    <phoneticPr fontId="1"/>
  </si>
  <si>
    <t>高齢者虐待防止措置未実施減算１％減算×業務継続計画未策定減算１％減算(1週に１回程度の場合)　÷30.4日</t>
    <rPh sb="0" eb="2">
      <t>コウレイ</t>
    </rPh>
    <rPh sb="2" eb="3">
      <t>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rPh sb="16" eb="18">
      <t>ゲンサン</t>
    </rPh>
    <rPh sb="36" eb="37">
      <t>シュウ</t>
    </rPh>
    <rPh sb="39" eb="40">
      <t>カイ</t>
    </rPh>
    <rPh sb="40" eb="42">
      <t>テイド</t>
    </rPh>
    <rPh sb="43" eb="45">
      <t>バアイ</t>
    </rPh>
    <phoneticPr fontId="1"/>
  </si>
  <si>
    <t>高齢者虐待防止措置未実施減算１％減算×業務継続計画未策定減算１％減算(1週に２回程度の場合)　÷30.4日</t>
    <phoneticPr fontId="1"/>
  </si>
  <si>
    <t>高齢者虐待防止措置未実施減算１％減算×業務継続計画未策定減算１％減算(１週に２回を超える程度の場合)　÷30.4日</t>
    <phoneticPr fontId="1"/>
  </si>
  <si>
    <r>
      <t>（1）1週に１回程度の場合　</t>
    </r>
    <r>
      <rPr>
        <b/>
        <sz val="12"/>
        <rFont val="ＭＳ Ｐゴシック"/>
        <family val="3"/>
        <charset val="128"/>
        <scheme val="minor"/>
      </rPr>
      <t>1162</t>
    </r>
    <r>
      <rPr>
        <sz val="12"/>
        <rFont val="ＭＳ Ｐゴシック"/>
        <family val="3"/>
        <charset val="128"/>
        <scheme val="minor"/>
      </rPr>
      <t>単位</t>
    </r>
    <phoneticPr fontId="1"/>
  </si>
  <si>
    <r>
      <t>（2）１週に２回程度の場合　</t>
    </r>
    <r>
      <rPr>
        <b/>
        <sz val="12"/>
        <rFont val="ＭＳ Ｐゴシック"/>
        <family val="3"/>
        <charset val="128"/>
        <scheme val="minor"/>
      </rPr>
      <t>2323</t>
    </r>
    <r>
      <rPr>
        <sz val="12"/>
        <rFont val="ＭＳ Ｐゴシック"/>
        <family val="3"/>
        <charset val="128"/>
        <scheme val="minor"/>
      </rPr>
      <t>単位</t>
    </r>
    <phoneticPr fontId="1"/>
  </si>
  <si>
    <r>
      <t>（3）１週に２回を超える程度の場合　</t>
    </r>
    <r>
      <rPr>
        <b/>
        <sz val="12"/>
        <rFont val="ＭＳ Ｐゴシック"/>
        <family val="3"/>
        <charset val="128"/>
        <scheme val="minor"/>
      </rPr>
      <t>3688</t>
    </r>
    <r>
      <rPr>
        <sz val="12"/>
        <rFont val="ＭＳ Ｐゴシック"/>
        <family val="3"/>
        <charset val="128"/>
        <scheme val="minor"/>
      </rPr>
      <t>単位</t>
    </r>
    <phoneticPr fontId="1"/>
  </si>
  <si>
    <r>
      <t>（1）1週に１回程度の場合　</t>
    </r>
    <r>
      <rPr>
        <b/>
        <sz val="12"/>
        <rFont val="ＭＳ Ｐゴシック"/>
        <family val="3"/>
        <charset val="128"/>
        <scheme val="minor"/>
      </rPr>
      <t>1117</t>
    </r>
    <r>
      <rPr>
        <sz val="12"/>
        <rFont val="ＭＳ Ｐゴシック"/>
        <family val="3"/>
        <charset val="128"/>
        <scheme val="minor"/>
      </rPr>
      <t>単位</t>
    </r>
    <phoneticPr fontId="1"/>
  </si>
  <si>
    <r>
      <t>（2）１週に２回程度の場合　</t>
    </r>
    <r>
      <rPr>
        <b/>
        <sz val="12"/>
        <rFont val="ＭＳ Ｐゴシック"/>
        <family val="3"/>
        <charset val="128"/>
        <scheme val="minor"/>
      </rPr>
      <t>2233</t>
    </r>
    <r>
      <rPr>
        <sz val="12"/>
        <rFont val="ＭＳ Ｐゴシック"/>
        <family val="3"/>
        <charset val="128"/>
        <scheme val="minor"/>
      </rPr>
      <t>単位</t>
    </r>
    <phoneticPr fontId="1"/>
  </si>
  <si>
    <r>
      <t>（3）１週に２回を超える程度の場合　</t>
    </r>
    <r>
      <rPr>
        <b/>
        <sz val="12"/>
        <rFont val="ＭＳ Ｐゴシック"/>
        <family val="3"/>
        <charset val="128"/>
        <scheme val="minor"/>
      </rPr>
      <t>3546</t>
    </r>
    <r>
      <rPr>
        <sz val="12"/>
        <rFont val="ＭＳ Ｐゴシック"/>
        <family val="3"/>
        <charset val="128"/>
        <scheme val="minor"/>
      </rPr>
      <t>単位</t>
    </r>
    <phoneticPr fontId="1"/>
  </si>
  <si>
    <r>
      <t>業務継続計画未策定減算１％減算(1週に１回程度の場合)　　　　
　　　　　　　　　　　　　　　　　　　　　　　　　　　　　　　　　</t>
    </r>
    <r>
      <rPr>
        <b/>
        <sz val="12"/>
        <rFont val="ＭＳ Ｐゴシック"/>
        <family val="3"/>
        <charset val="128"/>
        <scheme val="minor"/>
      </rPr>
      <t>　</t>
    </r>
    <r>
      <rPr>
        <sz val="12"/>
        <rFont val="ＭＳ Ｐゴシック"/>
        <family val="3"/>
        <charset val="128"/>
        <scheme val="minor"/>
      </rPr>
      <t xml:space="preserve">　　　　　
</t>
    </r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rPh sb="13" eb="15">
      <t>ゲンサン</t>
    </rPh>
    <phoneticPr fontId="1"/>
  </si>
  <si>
    <r>
      <t>業務継続計画未策定減算１％減算１週に２回程度の場合)　　　　
　　　　　　　　　　　　　　　　　　　　　　　　　　　　　　　　　</t>
    </r>
    <r>
      <rPr>
        <sz val="12"/>
        <rFont val="ＭＳ Ｐゴシック"/>
        <family val="3"/>
        <charset val="128"/>
        <scheme val="minor"/>
      </rPr>
      <t xml:space="preserve">　　　　　
</t>
    </r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rPh sb="13" eb="15">
      <t>ゲンサン</t>
    </rPh>
    <phoneticPr fontId="1"/>
  </si>
  <si>
    <r>
      <t>業務継続計画未策定減算１％減算(１週に２回を超える程度の場合)　　　　
　　　　　　　　　　　　　　　　　　　　　　　　　　　　　　　　　</t>
    </r>
    <r>
      <rPr>
        <b/>
        <sz val="12"/>
        <rFont val="ＭＳ Ｐゴシック"/>
        <family val="3"/>
        <charset val="128"/>
        <scheme val="minor"/>
      </rPr>
      <t>　</t>
    </r>
    <r>
      <rPr>
        <sz val="12"/>
        <rFont val="ＭＳ Ｐゴシック"/>
        <family val="3"/>
        <charset val="128"/>
        <scheme val="minor"/>
      </rPr>
      <t xml:space="preserve">　　　　　
</t>
    </r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rPh sb="13" eb="15">
      <t>ゲンサン</t>
    </rPh>
    <phoneticPr fontId="1"/>
  </si>
  <si>
    <r>
      <t>業務継続計画未策定減算１％減算(1週に１回程度の場合)　÷30.4日　　　
　　　　　　　　　　　　　　　　　　　　　　　　　　　　　　　　　</t>
    </r>
    <r>
      <rPr>
        <b/>
        <sz val="12"/>
        <rFont val="ＭＳ Ｐゴシック"/>
        <family val="3"/>
        <charset val="128"/>
        <scheme val="minor"/>
      </rPr>
      <t>　</t>
    </r>
    <r>
      <rPr>
        <sz val="12"/>
        <rFont val="ＭＳ Ｐゴシック"/>
        <family val="3"/>
        <charset val="128"/>
        <scheme val="minor"/>
      </rPr>
      <t xml:space="preserve">　　　　　
</t>
    </r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rPh sb="13" eb="15">
      <t>ゲンサン</t>
    </rPh>
    <phoneticPr fontId="1"/>
  </si>
  <si>
    <r>
      <t>業務継続計画未策定減算１％減算１週に２回程度の場合)　÷30.4日　　　
　　　　　　　　　　　　　　　　　　　　　　　　　　　　　　　　　</t>
    </r>
    <r>
      <rPr>
        <b/>
        <sz val="12"/>
        <rFont val="ＭＳ Ｐゴシック"/>
        <family val="3"/>
        <charset val="128"/>
        <scheme val="minor"/>
      </rPr>
      <t>　</t>
    </r>
    <r>
      <rPr>
        <sz val="12"/>
        <rFont val="ＭＳ Ｐゴシック"/>
        <family val="3"/>
        <charset val="128"/>
        <scheme val="minor"/>
      </rPr>
      <t xml:space="preserve">　　　　　
</t>
    </r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rPh sb="13" eb="15">
      <t>ゲンサン</t>
    </rPh>
    <phoneticPr fontId="1"/>
  </si>
  <si>
    <r>
      <t>業務継続計画未策定減算１％減算(１週に２回を超える程度の場合)　÷30.4日　　
　　　　　　　　　　　　　　　　　　　　　　　　　　　　　　　　　</t>
    </r>
    <r>
      <rPr>
        <b/>
        <sz val="12"/>
        <rFont val="ＭＳ Ｐゴシック"/>
        <family val="3"/>
        <charset val="128"/>
        <scheme val="minor"/>
      </rPr>
      <t>　　</t>
    </r>
    <r>
      <rPr>
        <sz val="12"/>
        <rFont val="ＭＳ Ｐゴシック"/>
        <family val="3"/>
        <charset val="128"/>
        <scheme val="minor"/>
      </rPr>
      <t xml:space="preserve">　　　　　
</t>
    </r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rPh sb="13" eb="15">
      <t>ゲンサン</t>
    </rPh>
    <phoneticPr fontId="1"/>
  </si>
  <si>
    <t>週１回</t>
  </si>
  <si>
    <t>週１回・同一</t>
  </si>
  <si>
    <t>週１回・同一(正当な理由なし）</t>
  </si>
  <si>
    <t>週１回（日割）</t>
  </si>
  <si>
    <t>週１回・同一（日割）</t>
  </si>
  <si>
    <t>週１回・同一(正当な理由なし）（日割）</t>
  </si>
  <si>
    <t>週２回</t>
  </si>
  <si>
    <t>週２回・同一</t>
  </si>
  <si>
    <t>週２回・同一(正当な理由なし）</t>
  </si>
  <si>
    <t>週２回（日割）</t>
  </si>
  <si>
    <t>週２回・同一（日割）</t>
  </si>
  <si>
    <t>週２回・同一(正当な理由なし）（日割）</t>
  </si>
  <si>
    <t>週３回以上</t>
  </si>
  <si>
    <t>週３回以上・同一</t>
  </si>
  <si>
    <t>週３回以上・同一（正当な理由なし）</t>
  </si>
  <si>
    <t>週３回以上（日割）</t>
  </si>
  <si>
    <t>週３回以上・同一（日割）</t>
  </si>
  <si>
    <t>週３回以上・同一（正当な理由なし）（日割）</t>
  </si>
  <si>
    <t>週１回・特別地域加算</t>
  </si>
  <si>
    <t>週２回・特別地域加算</t>
  </si>
  <si>
    <t>週３回以上・特別地域加算</t>
  </si>
  <si>
    <t>週１回・特別地域加算（日割）</t>
  </si>
  <si>
    <t>週２回・特別地域加算（日割）</t>
  </si>
  <si>
    <t>週３回以上・特別地域加算（日割）</t>
  </si>
  <si>
    <t>週１回・小規模事業所加算</t>
  </si>
  <si>
    <t>週２回・小規模事業所加算</t>
  </si>
  <si>
    <t>週３回以上・小規模事業所加算</t>
  </si>
  <si>
    <t>週１回・小規模事業所加算（日割）</t>
  </si>
  <si>
    <t>週２回・小規模事業所加算（日割）</t>
  </si>
  <si>
    <t>週３回以上・小規模事業所加算（日割）</t>
  </si>
  <si>
    <t>週１回・中山間</t>
  </si>
  <si>
    <t>週２回・中山間</t>
  </si>
  <si>
    <t>週３回以上・中山間</t>
  </si>
  <si>
    <t>週１回・中山間（日割）</t>
  </si>
  <si>
    <t>週２回・中山間（日割）</t>
  </si>
  <si>
    <t>週３回以上・中山間（日割）</t>
  </si>
  <si>
    <t>訪問型サービス初回加算</t>
  </si>
  <si>
    <t>訪問型サービス生活機能向上加算</t>
  </si>
  <si>
    <t>訪問型サービス口腔連携強化加算</t>
  </si>
  <si>
    <t>週１回・虐待防止未実施</t>
  </si>
  <si>
    <t>週２回・虐待防止未実施</t>
  </si>
  <si>
    <t>週３回以上・虐待防止未実施</t>
  </si>
  <si>
    <t>週１回・虐待防止未実施（日割）</t>
  </si>
  <si>
    <t>週２回・虐待防止未実施（日割）</t>
  </si>
  <si>
    <t>週３回以上・虐待防止未実施（日割）</t>
  </si>
  <si>
    <t>週１回・BCP未策定</t>
  </si>
  <si>
    <t>週２回・BCP未策定</t>
  </si>
  <si>
    <t>週３回以上・BCP未策定</t>
  </si>
  <si>
    <t>週１回・BCP未策定（日割）</t>
  </si>
  <si>
    <t>週２回・BCP未策定（日割）</t>
  </si>
  <si>
    <t>週３回以上・BCP未策定（日割）</t>
  </si>
  <si>
    <t>週１回・虐待防止未実施・BCP未策定</t>
  </si>
  <si>
    <t>週２回・虐待防止未実施・BCP未策定</t>
  </si>
  <si>
    <t>週３回以上・虐待防止未実施・BCP未策定</t>
  </si>
  <si>
    <t>週１回・虐待防止未実施・BCP未策定（日割）</t>
  </si>
  <si>
    <t>週２回・虐待防止未実施・BCP未策定（日割）</t>
  </si>
  <si>
    <t>週３回以上・虐待防止未実施・BCP未策定（日割）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</si>
</sst>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0" xfId="0" applyFill="1">
      <alignment vertical="center"/>
    </xf>
    <xf numFmtId="0" fontId="9" fillId="4" borderId="19" xfId="0" applyFont="1" applyFill="1" applyBorder="1" applyAlignment="1">
      <alignment horizontal="center" vertical="center"/>
    </xf>
    <xf numFmtId="0" fontId="8" fillId="4" borderId="16" xfId="0" applyFont="1" applyFill="1" applyBorder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wrapText="1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10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wrapText="1" shrinkToFit="1"/>
    </xf>
    <xf numFmtId="0" fontId="4" fillId="4" borderId="7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 shrinkToFit="1"/>
    </xf>
    <xf numFmtId="0" fontId="4" fillId="4" borderId="12" xfId="0" applyFont="1" applyFill="1" applyBorder="1" applyAlignment="1">
      <alignment horizontal="center" vertical="center" wrapText="1" shrinkToFit="1"/>
    </xf>
    <xf numFmtId="9" fontId="10" fillId="4" borderId="15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 shrinkToFit="1"/>
    </xf>
    <xf numFmtId="0" fontId="10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137"/>
  <sheetViews>
    <sheetView tabSelected="1" view="pageBreakPreview" topLeftCell="A34" zoomScale="60" zoomScaleNormal="100" zoomScalePageLayoutView="70" workbookViewId="0">
      <selection activeCell="H44" sqref="H44"/>
    </sheetView>
  </sheetViews>
  <sheetFormatPr defaultRowHeight="17.25" x14ac:dyDescent="0.15"/>
  <cols>
    <col min="1" max="6" width="6.25" style="2" customWidth="1"/>
    <col min="7" max="7" width="6.25" customWidth="1"/>
    <col min="8" max="8" width="66" style="1" customWidth="1"/>
    <col min="9" max="9" width="29.5" customWidth="1"/>
    <col min="10" max="10" width="39.5" customWidth="1"/>
    <col min="11" max="11" width="83.875" style="4" customWidth="1"/>
    <col min="12" max="12" width="13.875" style="5" customWidth="1"/>
    <col min="13" max="13" width="18.125" customWidth="1"/>
  </cols>
  <sheetData>
    <row r="1" spans="1:13" ht="30.6" customHeight="1" thickBot="1" x14ac:dyDescent="0.2">
      <c r="A1" s="45" t="s">
        <v>4</v>
      </c>
      <c r="B1" s="46"/>
      <c r="C1" s="46"/>
      <c r="D1" s="46"/>
      <c r="E1" s="46"/>
      <c r="F1" s="46"/>
      <c r="G1" s="47"/>
      <c r="H1" s="48" t="s">
        <v>0</v>
      </c>
      <c r="I1" s="49" t="s">
        <v>3</v>
      </c>
      <c r="J1" s="50"/>
      <c r="K1" s="50"/>
      <c r="L1" s="53" t="s">
        <v>22</v>
      </c>
      <c r="M1" s="55" t="s">
        <v>1</v>
      </c>
    </row>
    <row r="2" spans="1:13" s="6" customFormat="1" ht="30.6" customHeight="1" x14ac:dyDescent="0.15">
      <c r="A2" s="9" t="s">
        <v>5</v>
      </c>
      <c r="B2" s="7" t="s">
        <v>2</v>
      </c>
      <c r="C2" s="8" t="s">
        <v>6</v>
      </c>
      <c r="D2" s="7" t="s">
        <v>2</v>
      </c>
      <c r="E2" s="8" t="s">
        <v>6</v>
      </c>
      <c r="F2" s="7" t="s">
        <v>2</v>
      </c>
      <c r="G2" s="8" t="s">
        <v>6</v>
      </c>
      <c r="H2" s="48"/>
      <c r="I2" s="51"/>
      <c r="J2" s="52"/>
      <c r="K2" s="52"/>
      <c r="L2" s="54"/>
      <c r="M2" s="56"/>
    </row>
    <row r="3" spans="1:13" s="3" customFormat="1" ht="39.950000000000003" customHeight="1" x14ac:dyDescent="0.15">
      <c r="A3" s="11" t="s">
        <v>9</v>
      </c>
      <c r="B3" s="43">
        <v>0.9</v>
      </c>
      <c r="C3" s="12">
        <v>1101</v>
      </c>
      <c r="D3" s="43">
        <v>0.8</v>
      </c>
      <c r="E3" s="12">
        <v>2101</v>
      </c>
      <c r="F3" s="43">
        <v>0.7</v>
      </c>
      <c r="G3" s="12">
        <v>3101</v>
      </c>
      <c r="H3" s="13" t="s">
        <v>84</v>
      </c>
      <c r="I3" s="34" t="s">
        <v>23</v>
      </c>
      <c r="J3" s="34" t="s">
        <v>54</v>
      </c>
      <c r="K3" s="14"/>
      <c r="L3" s="15">
        <v>1162</v>
      </c>
      <c r="M3" s="34" t="s">
        <v>7</v>
      </c>
    </row>
    <row r="4" spans="1:13" s="3" customFormat="1" ht="39.950000000000003" customHeight="1" x14ac:dyDescent="0.15">
      <c r="A4" s="16" t="s">
        <v>8</v>
      </c>
      <c r="B4" s="44"/>
      <c r="C4" s="12">
        <v>1102</v>
      </c>
      <c r="D4" s="44"/>
      <c r="E4" s="12">
        <v>2102</v>
      </c>
      <c r="F4" s="44"/>
      <c r="G4" s="12">
        <v>3102</v>
      </c>
      <c r="H4" s="13" t="s">
        <v>85</v>
      </c>
      <c r="I4" s="35"/>
      <c r="J4" s="35"/>
      <c r="K4" s="17" t="s">
        <v>47</v>
      </c>
      <c r="L4" s="15">
        <f>ROUND(L3*0.9,0)</f>
        <v>1046</v>
      </c>
      <c r="M4" s="35"/>
    </row>
    <row r="5" spans="1:13" s="3" customFormat="1" ht="54.75" customHeight="1" x14ac:dyDescent="0.15">
      <c r="A5" s="11" t="s">
        <v>9</v>
      </c>
      <c r="B5" s="44"/>
      <c r="C5" s="12">
        <v>1103</v>
      </c>
      <c r="D5" s="44"/>
      <c r="E5" s="12">
        <v>2103</v>
      </c>
      <c r="F5" s="44"/>
      <c r="G5" s="12">
        <v>3103</v>
      </c>
      <c r="H5" s="13" t="s">
        <v>86</v>
      </c>
      <c r="I5" s="35"/>
      <c r="J5" s="35"/>
      <c r="K5" s="17" t="s">
        <v>48</v>
      </c>
      <c r="L5" s="15">
        <f>ROUND(L3*0.88,0)</f>
        <v>1023</v>
      </c>
      <c r="M5" s="36"/>
    </row>
    <row r="6" spans="1:13" s="3" customFormat="1" ht="39.950000000000003" customHeight="1" x14ac:dyDescent="0.15">
      <c r="A6" s="11" t="s">
        <v>9</v>
      </c>
      <c r="B6" s="44"/>
      <c r="C6" s="12">
        <v>1104</v>
      </c>
      <c r="D6" s="44"/>
      <c r="E6" s="12">
        <v>2104</v>
      </c>
      <c r="F6" s="44"/>
      <c r="G6" s="12">
        <v>3104</v>
      </c>
      <c r="H6" s="13" t="s">
        <v>87</v>
      </c>
      <c r="I6" s="35"/>
      <c r="J6" s="35"/>
      <c r="K6" s="14" t="s">
        <v>24</v>
      </c>
      <c r="L6" s="18">
        <f>ROUND(L3/30.4,0)</f>
        <v>38</v>
      </c>
      <c r="M6" s="34" t="s">
        <v>14</v>
      </c>
    </row>
    <row r="7" spans="1:13" s="3" customFormat="1" ht="39.950000000000003" customHeight="1" x14ac:dyDescent="0.15">
      <c r="A7" s="11" t="s">
        <v>9</v>
      </c>
      <c r="B7" s="44"/>
      <c r="C7" s="12">
        <v>1105</v>
      </c>
      <c r="D7" s="44"/>
      <c r="E7" s="12">
        <v>2105</v>
      </c>
      <c r="F7" s="44"/>
      <c r="G7" s="12">
        <v>3105</v>
      </c>
      <c r="H7" s="13" t="s">
        <v>88</v>
      </c>
      <c r="I7" s="35"/>
      <c r="J7" s="35"/>
      <c r="K7" s="17" t="s">
        <v>25</v>
      </c>
      <c r="L7" s="18">
        <f>ROUND(L3*0.9/30.4,0)</f>
        <v>34</v>
      </c>
      <c r="M7" s="35"/>
    </row>
    <row r="8" spans="1:13" s="3" customFormat="1" ht="64.5" customHeight="1" x14ac:dyDescent="0.15">
      <c r="A8" s="11" t="s">
        <v>9</v>
      </c>
      <c r="B8" s="44"/>
      <c r="C8" s="12">
        <v>1106</v>
      </c>
      <c r="D8" s="44"/>
      <c r="E8" s="12">
        <v>2106</v>
      </c>
      <c r="F8" s="44"/>
      <c r="G8" s="12">
        <v>3106</v>
      </c>
      <c r="H8" s="13" t="s">
        <v>89</v>
      </c>
      <c r="I8" s="36"/>
      <c r="J8" s="36"/>
      <c r="K8" s="17" t="s">
        <v>52</v>
      </c>
      <c r="L8" s="18">
        <f>ROUND(L3*0.88/30.4,0)</f>
        <v>34</v>
      </c>
      <c r="M8" s="36"/>
    </row>
    <row r="9" spans="1:13" s="3" customFormat="1" ht="39.950000000000003" customHeight="1" x14ac:dyDescent="0.15">
      <c r="A9" s="11" t="s">
        <v>9</v>
      </c>
      <c r="B9" s="44"/>
      <c r="C9" s="12">
        <v>1107</v>
      </c>
      <c r="D9" s="44"/>
      <c r="E9" s="12">
        <v>2107</v>
      </c>
      <c r="F9" s="44"/>
      <c r="G9" s="12">
        <v>3107</v>
      </c>
      <c r="H9" s="13" t="s">
        <v>90</v>
      </c>
      <c r="I9" s="34" t="s">
        <v>26</v>
      </c>
      <c r="J9" s="34" t="s">
        <v>55</v>
      </c>
      <c r="K9" s="14"/>
      <c r="L9" s="19">
        <v>2323</v>
      </c>
      <c r="M9" s="34" t="s">
        <v>7</v>
      </c>
    </row>
    <row r="10" spans="1:13" s="3" customFormat="1" ht="39.950000000000003" customHeight="1" x14ac:dyDescent="0.15">
      <c r="A10" s="11" t="s">
        <v>9</v>
      </c>
      <c r="B10" s="44"/>
      <c r="C10" s="12">
        <v>1108</v>
      </c>
      <c r="D10" s="44"/>
      <c r="E10" s="12">
        <v>2108</v>
      </c>
      <c r="F10" s="44"/>
      <c r="G10" s="12">
        <v>3108</v>
      </c>
      <c r="H10" s="13" t="s">
        <v>91</v>
      </c>
      <c r="I10" s="35"/>
      <c r="J10" s="35"/>
      <c r="K10" s="17" t="s">
        <v>28</v>
      </c>
      <c r="L10" s="15">
        <f>ROUND(L9*0.9,0)</f>
        <v>2091</v>
      </c>
      <c r="M10" s="35"/>
    </row>
    <row r="11" spans="1:13" s="3" customFormat="1" ht="63.75" customHeight="1" x14ac:dyDescent="0.15">
      <c r="A11" s="11" t="s">
        <v>9</v>
      </c>
      <c r="B11" s="44"/>
      <c r="C11" s="12">
        <v>1109</v>
      </c>
      <c r="D11" s="44"/>
      <c r="E11" s="12">
        <v>2109</v>
      </c>
      <c r="F11" s="44"/>
      <c r="G11" s="12">
        <v>3109</v>
      </c>
      <c r="H11" s="13" t="s">
        <v>92</v>
      </c>
      <c r="I11" s="35"/>
      <c r="J11" s="35"/>
      <c r="K11" s="17" t="s">
        <v>49</v>
      </c>
      <c r="L11" s="15">
        <f>ROUND(L9*0.88,0)</f>
        <v>2044</v>
      </c>
      <c r="M11" s="36"/>
    </row>
    <row r="12" spans="1:13" s="3" customFormat="1" ht="39.950000000000003" customHeight="1" x14ac:dyDescent="0.15">
      <c r="A12" s="11" t="s">
        <v>9</v>
      </c>
      <c r="B12" s="44"/>
      <c r="C12" s="12">
        <v>1110</v>
      </c>
      <c r="D12" s="44"/>
      <c r="E12" s="12">
        <v>2110</v>
      </c>
      <c r="F12" s="44"/>
      <c r="G12" s="12">
        <v>3110</v>
      </c>
      <c r="H12" s="13" t="s">
        <v>93</v>
      </c>
      <c r="I12" s="35"/>
      <c r="J12" s="35"/>
      <c r="K12" s="14" t="s">
        <v>27</v>
      </c>
      <c r="L12" s="18">
        <f>ROUND(L9/30.4,0)</f>
        <v>76</v>
      </c>
      <c r="M12" s="34" t="s">
        <v>14</v>
      </c>
    </row>
    <row r="13" spans="1:13" s="3" customFormat="1" ht="39.950000000000003" customHeight="1" x14ac:dyDescent="0.15">
      <c r="A13" s="11" t="s">
        <v>9</v>
      </c>
      <c r="B13" s="44"/>
      <c r="C13" s="12">
        <v>1111</v>
      </c>
      <c r="D13" s="44"/>
      <c r="E13" s="12">
        <v>2111</v>
      </c>
      <c r="F13" s="44"/>
      <c r="G13" s="12">
        <v>3111</v>
      </c>
      <c r="H13" s="13" t="s">
        <v>94</v>
      </c>
      <c r="I13" s="35"/>
      <c r="J13" s="35"/>
      <c r="K13" s="17" t="s">
        <v>29</v>
      </c>
      <c r="L13" s="18">
        <f>ROUND(L9*0.9/30.4,0)</f>
        <v>69</v>
      </c>
      <c r="M13" s="35"/>
    </row>
    <row r="14" spans="1:13" s="3" customFormat="1" ht="57" customHeight="1" x14ac:dyDescent="0.15">
      <c r="A14" s="11" t="s">
        <v>9</v>
      </c>
      <c r="B14" s="44"/>
      <c r="C14" s="12">
        <v>1112</v>
      </c>
      <c r="D14" s="44"/>
      <c r="E14" s="12">
        <v>2112</v>
      </c>
      <c r="F14" s="44"/>
      <c r="G14" s="12">
        <v>3112</v>
      </c>
      <c r="H14" s="13" t="s">
        <v>95</v>
      </c>
      <c r="I14" s="36"/>
      <c r="J14" s="36"/>
      <c r="K14" s="17" t="s">
        <v>53</v>
      </c>
      <c r="L14" s="18">
        <f>ROUND(L9*0.88/30.4,0)</f>
        <v>67</v>
      </c>
      <c r="M14" s="36"/>
    </row>
    <row r="15" spans="1:13" s="3" customFormat="1" ht="39.950000000000003" customHeight="1" x14ac:dyDescent="0.15">
      <c r="A15" s="11" t="s">
        <v>9</v>
      </c>
      <c r="B15" s="44"/>
      <c r="C15" s="12">
        <v>1113</v>
      </c>
      <c r="D15" s="44"/>
      <c r="E15" s="12">
        <v>2113</v>
      </c>
      <c r="F15" s="44"/>
      <c r="G15" s="12">
        <v>3113</v>
      </c>
      <c r="H15" s="13" t="s">
        <v>96</v>
      </c>
      <c r="I15" s="34" t="s">
        <v>30</v>
      </c>
      <c r="J15" s="34" t="s">
        <v>56</v>
      </c>
      <c r="K15" s="14"/>
      <c r="L15" s="19">
        <v>3688</v>
      </c>
      <c r="M15" s="34" t="s">
        <v>7</v>
      </c>
    </row>
    <row r="16" spans="1:13" s="3" customFormat="1" ht="39.950000000000003" customHeight="1" x14ac:dyDescent="0.15">
      <c r="A16" s="11" t="s">
        <v>9</v>
      </c>
      <c r="B16" s="44"/>
      <c r="C16" s="12">
        <v>1114</v>
      </c>
      <c r="D16" s="44"/>
      <c r="E16" s="12">
        <v>2114</v>
      </c>
      <c r="F16" s="44"/>
      <c r="G16" s="12">
        <v>3114</v>
      </c>
      <c r="H16" s="13" t="s">
        <v>97</v>
      </c>
      <c r="I16" s="35"/>
      <c r="J16" s="35"/>
      <c r="K16" s="17" t="s">
        <v>31</v>
      </c>
      <c r="L16" s="15">
        <f>ROUND(L15*0.9,0)</f>
        <v>3319</v>
      </c>
      <c r="M16" s="35"/>
    </row>
    <row r="17" spans="1:13" s="3" customFormat="1" ht="59.25" customHeight="1" x14ac:dyDescent="0.15">
      <c r="A17" s="11" t="s">
        <v>9</v>
      </c>
      <c r="B17" s="44"/>
      <c r="C17" s="12">
        <v>1115</v>
      </c>
      <c r="D17" s="44"/>
      <c r="E17" s="12">
        <v>2115</v>
      </c>
      <c r="F17" s="44"/>
      <c r="G17" s="12">
        <v>3115</v>
      </c>
      <c r="H17" s="13" t="s">
        <v>98</v>
      </c>
      <c r="I17" s="35"/>
      <c r="J17" s="35"/>
      <c r="K17" s="17" t="s">
        <v>50</v>
      </c>
      <c r="L17" s="15">
        <f>ROUND(L15*0.88,0)</f>
        <v>3245</v>
      </c>
      <c r="M17" s="36"/>
    </row>
    <row r="18" spans="1:13" s="3" customFormat="1" ht="39.950000000000003" customHeight="1" x14ac:dyDescent="0.15">
      <c r="A18" s="11" t="s">
        <v>9</v>
      </c>
      <c r="B18" s="44"/>
      <c r="C18" s="12">
        <v>1116</v>
      </c>
      <c r="D18" s="44"/>
      <c r="E18" s="12">
        <v>2116</v>
      </c>
      <c r="F18" s="44"/>
      <c r="G18" s="12">
        <v>3116</v>
      </c>
      <c r="H18" s="13" t="s">
        <v>99</v>
      </c>
      <c r="I18" s="35"/>
      <c r="J18" s="35"/>
      <c r="K18" s="14" t="s">
        <v>32</v>
      </c>
      <c r="L18" s="18">
        <f>ROUND(L15/30.4,0)</f>
        <v>121</v>
      </c>
      <c r="M18" s="34" t="s">
        <v>14</v>
      </c>
    </row>
    <row r="19" spans="1:13" s="3" customFormat="1" ht="39.950000000000003" customHeight="1" x14ac:dyDescent="0.15">
      <c r="A19" s="11" t="s">
        <v>9</v>
      </c>
      <c r="B19" s="44"/>
      <c r="C19" s="12">
        <v>1117</v>
      </c>
      <c r="D19" s="44"/>
      <c r="E19" s="12">
        <v>2117</v>
      </c>
      <c r="F19" s="44"/>
      <c r="G19" s="12">
        <v>3117</v>
      </c>
      <c r="H19" s="13" t="s">
        <v>100</v>
      </c>
      <c r="I19" s="35"/>
      <c r="J19" s="35"/>
      <c r="K19" s="17" t="s">
        <v>33</v>
      </c>
      <c r="L19" s="18">
        <f>ROUND(L15*0.9/30.4,0)</f>
        <v>109</v>
      </c>
      <c r="M19" s="35"/>
    </row>
    <row r="20" spans="1:13" s="3" customFormat="1" ht="61.5" customHeight="1" x14ac:dyDescent="0.15">
      <c r="A20" s="11" t="s">
        <v>9</v>
      </c>
      <c r="B20" s="44"/>
      <c r="C20" s="12">
        <v>1118</v>
      </c>
      <c r="D20" s="44"/>
      <c r="E20" s="12">
        <v>2118</v>
      </c>
      <c r="F20" s="44"/>
      <c r="G20" s="12">
        <v>3118</v>
      </c>
      <c r="H20" s="13" t="s">
        <v>101</v>
      </c>
      <c r="I20" s="36"/>
      <c r="J20" s="36"/>
      <c r="K20" s="17" t="s">
        <v>51</v>
      </c>
      <c r="L20" s="18">
        <f>ROUND(L15*0.88/30.4,0)</f>
        <v>107</v>
      </c>
      <c r="M20" s="36"/>
    </row>
    <row r="21" spans="1:13" s="3" customFormat="1" ht="39.950000000000003" customHeight="1" x14ac:dyDescent="0.15">
      <c r="A21" s="11" t="s">
        <v>9</v>
      </c>
      <c r="B21" s="44"/>
      <c r="C21" s="12">
        <v>1119</v>
      </c>
      <c r="D21" s="44"/>
      <c r="E21" s="12">
        <v>2119</v>
      </c>
      <c r="F21" s="44"/>
      <c r="G21" s="12">
        <v>3119</v>
      </c>
      <c r="H21" s="13" t="s">
        <v>102</v>
      </c>
      <c r="I21" s="37" t="s">
        <v>15</v>
      </c>
      <c r="J21" s="20" t="s">
        <v>72</v>
      </c>
      <c r="K21" s="34" t="s">
        <v>16</v>
      </c>
      <c r="L21" s="15">
        <f>ROUND(L3*0.15,0)</f>
        <v>174</v>
      </c>
      <c r="M21" s="37" t="s">
        <v>7</v>
      </c>
    </row>
    <row r="22" spans="1:13" s="3" customFormat="1" ht="39.950000000000003" customHeight="1" x14ac:dyDescent="0.15">
      <c r="A22" s="11" t="s">
        <v>9</v>
      </c>
      <c r="B22" s="44"/>
      <c r="C22" s="12">
        <v>1120</v>
      </c>
      <c r="D22" s="44"/>
      <c r="E22" s="12">
        <v>2120</v>
      </c>
      <c r="F22" s="44"/>
      <c r="G22" s="12">
        <v>3120</v>
      </c>
      <c r="H22" s="13" t="s">
        <v>103</v>
      </c>
      <c r="I22" s="37"/>
      <c r="J22" s="20" t="s">
        <v>73</v>
      </c>
      <c r="K22" s="35"/>
      <c r="L22" s="15">
        <f>ROUND(L9*0.15,0)</f>
        <v>348</v>
      </c>
      <c r="M22" s="37"/>
    </row>
    <row r="23" spans="1:13" s="3" customFormat="1" ht="39.950000000000003" customHeight="1" x14ac:dyDescent="0.15">
      <c r="A23" s="11" t="s">
        <v>9</v>
      </c>
      <c r="B23" s="44"/>
      <c r="C23" s="12">
        <v>1121</v>
      </c>
      <c r="D23" s="44"/>
      <c r="E23" s="12">
        <v>2121</v>
      </c>
      <c r="F23" s="44"/>
      <c r="G23" s="12">
        <v>3121</v>
      </c>
      <c r="H23" s="13" t="s">
        <v>104</v>
      </c>
      <c r="I23" s="37"/>
      <c r="J23" s="20" t="s">
        <v>59</v>
      </c>
      <c r="K23" s="36"/>
      <c r="L23" s="15">
        <f>ROUND(L15*0.15,0)</f>
        <v>553</v>
      </c>
      <c r="M23" s="37"/>
    </row>
    <row r="24" spans="1:13" s="3" customFormat="1" ht="39.950000000000003" customHeight="1" x14ac:dyDescent="0.15">
      <c r="A24" s="11" t="s">
        <v>9</v>
      </c>
      <c r="B24" s="44"/>
      <c r="C24" s="12">
        <v>1122</v>
      </c>
      <c r="D24" s="44"/>
      <c r="E24" s="12">
        <v>2122</v>
      </c>
      <c r="F24" s="44"/>
      <c r="G24" s="12">
        <v>3122</v>
      </c>
      <c r="H24" s="13" t="s">
        <v>105</v>
      </c>
      <c r="I24" s="37"/>
      <c r="J24" s="20" t="s">
        <v>34</v>
      </c>
      <c r="K24" s="34" t="s">
        <v>17</v>
      </c>
      <c r="L24" s="15">
        <f>ROUND(L21/30.4,0)</f>
        <v>6</v>
      </c>
      <c r="M24" s="37" t="s">
        <v>14</v>
      </c>
    </row>
    <row r="25" spans="1:13" s="3" customFormat="1" ht="39.950000000000003" customHeight="1" x14ac:dyDescent="0.15">
      <c r="A25" s="11" t="s">
        <v>9</v>
      </c>
      <c r="B25" s="44"/>
      <c r="C25" s="12">
        <v>1123</v>
      </c>
      <c r="D25" s="44"/>
      <c r="E25" s="12">
        <v>2123</v>
      </c>
      <c r="F25" s="44"/>
      <c r="G25" s="12">
        <v>3123</v>
      </c>
      <c r="H25" s="13" t="s">
        <v>106</v>
      </c>
      <c r="I25" s="37"/>
      <c r="J25" s="20" t="s">
        <v>35</v>
      </c>
      <c r="K25" s="35"/>
      <c r="L25" s="15">
        <f>ROUND(L22/30.4,0)</f>
        <v>11</v>
      </c>
      <c r="M25" s="37"/>
    </row>
    <row r="26" spans="1:13" s="3" customFormat="1" ht="39.950000000000003" customHeight="1" x14ac:dyDescent="0.15">
      <c r="A26" s="11" t="s">
        <v>9</v>
      </c>
      <c r="B26" s="44"/>
      <c r="C26" s="12">
        <v>1124</v>
      </c>
      <c r="D26" s="44"/>
      <c r="E26" s="12">
        <v>2124</v>
      </c>
      <c r="F26" s="44"/>
      <c r="G26" s="12">
        <v>3124</v>
      </c>
      <c r="H26" s="13" t="s">
        <v>107</v>
      </c>
      <c r="I26" s="37"/>
      <c r="J26" s="20" t="s">
        <v>36</v>
      </c>
      <c r="K26" s="36"/>
      <c r="L26" s="15">
        <f>ROUND(L23/30.4,0)</f>
        <v>18</v>
      </c>
      <c r="M26" s="37"/>
    </row>
    <row r="27" spans="1:13" s="3" customFormat="1" ht="39.950000000000003" customHeight="1" x14ac:dyDescent="0.15">
      <c r="A27" s="11" t="s">
        <v>9</v>
      </c>
      <c r="B27" s="44"/>
      <c r="C27" s="12">
        <v>1125</v>
      </c>
      <c r="D27" s="44"/>
      <c r="E27" s="12">
        <v>2125</v>
      </c>
      <c r="F27" s="44"/>
      <c r="G27" s="12">
        <v>3125</v>
      </c>
      <c r="H27" s="13" t="s">
        <v>108</v>
      </c>
      <c r="I27" s="37" t="s">
        <v>12</v>
      </c>
      <c r="J27" s="20" t="s">
        <v>72</v>
      </c>
      <c r="K27" s="34" t="s">
        <v>18</v>
      </c>
      <c r="L27" s="15">
        <f>ROUND(L3*0.1,0)</f>
        <v>116</v>
      </c>
      <c r="M27" s="37" t="s">
        <v>7</v>
      </c>
    </row>
    <row r="28" spans="1:13" s="3" customFormat="1" ht="39.950000000000003" customHeight="1" x14ac:dyDescent="0.15">
      <c r="A28" s="11" t="s">
        <v>9</v>
      </c>
      <c r="B28" s="44"/>
      <c r="C28" s="12">
        <v>1126</v>
      </c>
      <c r="D28" s="44"/>
      <c r="E28" s="12">
        <v>2126</v>
      </c>
      <c r="F28" s="44"/>
      <c r="G28" s="12">
        <v>3126</v>
      </c>
      <c r="H28" s="13" t="s">
        <v>109</v>
      </c>
      <c r="I28" s="37"/>
      <c r="J28" s="20" t="s">
        <v>73</v>
      </c>
      <c r="K28" s="35"/>
      <c r="L28" s="15">
        <f>ROUND(L9*0.1,0)</f>
        <v>232</v>
      </c>
      <c r="M28" s="37"/>
    </row>
    <row r="29" spans="1:13" s="3" customFormat="1" ht="39.950000000000003" customHeight="1" x14ac:dyDescent="0.15">
      <c r="A29" s="11" t="s">
        <v>9</v>
      </c>
      <c r="B29" s="44"/>
      <c r="C29" s="12">
        <v>1127</v>
      </c>
      <c r="D29" s="44"/>
      <c r="E29" s="12">
        <v>2127</v>
      </c>
      <c r="F29" s="44"/>
      <c r="G29" s="12">
        <v>3127</v>
      </c>
      <c r="H29" s="13" t="s">
        <v>110</v>
      </c>
      <c r="I29" s="37"/>
      <c r="J29" s="20" t="s">
        <v>74</v>
      </c>
      <c r="K29" s="36"/>
      <c r="L29" s="15">
        <f>ROUND(L15*0.1,0)</f>
        <v>369</v>
      </c>
      <c r="M29" s="37"/>
    </row>
    <row r="30" spans="1:13" s="3" customFormat="1" ht="39.950000000000003" customHeight="1" x14ac:dyDescent="0.15">
      <c r="A30" s="11" t="s">
        <v>9</v>
      </c>
      <c r="B30" s="44"/>
      <c r="C30" s="12">
        <v>1128</v>
      </c>
      <c r="D30" s="44"/>
      <c r="E30" s="12">
        <v>2128</v>
      </c>
      <c r="F30" s="44"/>
      <c r="G30" s="12">
        <v>3128</v>
      </c>
      <c r="H30" s="13" t="s">
        <v>111</v>
      </c>
      <c r="I30" s="37"/>
      <c r="J30" s="20" t="s">
        <v>34</v>
      </c>
      <c r="K30" s="34" t="s">
        <v>19</v>
      </c>
      <c r="L30" s="15">
        <f>ROUND(L27/30.4,0)</f>
        <v>4</v>
      </c>
      <c r="M30" s="37" t="s">
        <v>14</v>
      </c>
    </row>
    <row r="31" spans="1:13" s="3" customFormat="1" ht="39.950000000000003" customHeight="1" x14ac:dyDescent="0.15">
      <c r="A31" s="11" t="s">
        <v>9</v>
      </c>
      <c r="B31" s="44"/>
      <c r="C31" s="12">
        <v>1129</v>
      </c>
      <c r="D31" s="44"/>
      <c r="E31" s="12">
        <v>2129</v>
      </c>
      <c r="F31" s="44"/>
      <c r="G31" s="12">
        <v>3129</v>
      </c>
      <c r="H31" s="13" t="s">
        <v>112</v>
      </c>
      <c r="I31" s="37"/>
      <c r="J31" s="20" t="s">
        <v>35</v>
      </c>
      <c r="K31" s="35"/>
      <c r="L31" s="15">
        <f>ROUND(L28/30.4,0)</f>
        <v>8</v>
      </c>
      <c r="M31" s="37"/>
    </row>
    <row r="32" spans="1:13" s="3" customFormat="1" ht="39.950000000000003" customHeight="1" x14ac:dyDescent="0.15">
      <c r="A32" s="11" t="s">
        <v>9</v>
      </c>
      <c r="B32" s="44"/>
      <c r="C32" s="12">
        <v>1130</v>
      </c>
      <c r="D32" s="44"/>
      <c r="E32" s="12">
        <v>2130</v>
      </c>
      <c r="F32" s="44"/>
      <c r="G32" s="12">
        <v>3130</v>
      </c>
      <c r="H32" s="13" t="s">
        <v>113</v>
      </c>
      <c r="I32" s="37"/>
      <c r="J32" s="20" t="s">
        <v>36</v>
      </c>
      <c r="K32" s="36"/>
      <c r="L32" s="15">
        <f>ROUND(L29/30.4,0)</f>
        <v>12</v>
      </c>
      <c r="M32" s="37"/>
    </row>
    <row r="33" spans="1:13" s="3" customFormat="1" ht="39.950000000000003" customHeight="1" x14ac:dyDescent="0.15">
      <c r="A33" s="11" t="s">
        <v>9</v>
      </c>
      <c r="B33" s="44"/>
      <c r="C33" s="12">
        <v>1131</v>
      </c>
      <c r="D33" s="44"/>
      <c r="E33" s="12">
        <v>2131</v>
      </c>
      <c r="F33" s="44"/>
      <c r="G33" s="12">
        <v>3131</v>
      </c>
      <c r="H33" s="13" t="s">
        <v>114</v>
      </c>
      <c r="I33" s="34" t="s">
        <v>13</v>
      </c>
      <c r="J33" s="20" t="s">
        <v>57</v>
      </c>
      <c r="K33" s="34" t="s">
        <v>20</v>
      </c>
      <c r="L33" s="15">
        <f>ROUND(L3*0.05,0)</f>
        <v>58</v>
      </c>
      <c r="M33" s="37" t="s">
        <v>7</v>
      </c>
    </row>
    <row r="34" spans="1:13" s="3" customFormat="1" ht="39.950000000000003" customHeight="1" x14ac:dyDescent="0.15">
      <c r="A34" s="11" t="s">
        <v>9</v>
      </c>
      <c r="B34" s="44"/>
      <c r="C34" s="12">
        <v>1132</v>
      </c>
      <c r="D34" s="44"/>
      <c r="E34" s="12">
        <v>2132</v>
      </c>
      <c r="F34" s="44"/>
      <c r="G34" s="12">
        <v>3132</v>
      </c>
      <c r="H34" s="13" t="s">
        <v>115</v>
      </c>
      <c r="I34" s="35"/>
      <c r="J34" s="20" t="s">
        <v>58</v>
      </c>
      <c r="K34" s="35"/>
      <c r="L34" s="15">
        <f>ROUND(L9*0.05,0)</f>
        <v>116</v>
      </c>
      <c r="M34" s="37"/>
    </row>
    <row r="35" spans="1:13" s="3" customFormat="1" ht="39.950000000000003" customHeight="1" x14ac:dyDescent="0.15">
      <c r="A35" s="11" t="s">
        <v>9</v>
      </c>
      <c r="B35" s="44"/>
      <c r="C35" s="12">
        <v>1133</v>
      </c>
      <c r="D35" s="44"/>
      <c r="E35" s="12">
        <v>2133</v>
      </c>
      <c r="F35" s="44"/>
      <c r="G35" s="12">
        <v>3133</v>
      </c>
      <c r="H35" s="13" t="s">
        <v>116</v>
      </c>
      <c r="I35" s="35"/>
      <c r="J35" s="20" t="s">
        <v>74</v>
      </c>
      <c r="K35" s="36"/>
      <c r="L35" s="15">
        <f>ROUND(L15*0.05,0)</f>
        <v>184</v>
      </c>
      <c r="M35" s="37"/>
    </row>
    <row r="36" spans="1:13" s="3" customFormat="1" ht="39.950000000000003" customHeight="1" x14ac:dyDescent="0.15">
      <c r="A36" s="11" t="s">
        <v>9</v>
      </c>
      <c r="B36" s="44"/>
      <c r="C36" s="12">
        <v>1134</v>
      </c>
      <c r="D36" s="44"/>
      <c r="E36" s="12">
        <v>2134</v>
      </c>
      <c r="F36" s="44"/>
      <c r="G36" s="12">
        <v>3134</v>
      </c>
      <c r="H36" s="13" t="s">
        <v>117</v>
      </c>
      <c r="I36" s="35"/>
      <c r="J36" s="20" t="s">
        <v>34</v>
      </c>
      <c r="K36" s="34" t="s">
        <v>21</v>
      </c>
      <c r="L36" s="15">
        <f>ROUND(L33/30.4,0)</f>
        <v>2</v>
      </c>
      <c r="M36" s="37" t="s">
        <v>14</v>
      </c>
    </row>
    <row r="37" spans="1:13" s="3" customFormat="1" ht="39.950000000000003" customHeight="1" x14ac:dyDescent="0.15">
      <c r="A37" s="11" t="s">
        <v>9</v>
      </c>
      <c r="B37" s="44"/>
      <c r="C37" s="12">
        <v>1135</v>
      </c>
      <c r="D37" s="44"/>
      <c r="E37" s="12">
        <v>2135</v>
      </c>
      <c r="F37" s="44"/>
      <c r="G37" s="12">
        <v>3135</v>
      </c>
      <c r="H37" s="13" t="s">
        <v>118</v>
      </c>
      <c r="I37" s="35"/>
      <c r="J37" s="20" t="s">
        <v>35</v>
      </c>
      <c r="K37" s="35"/>
      <c r="L37" s="15">
        <f>ROUND(L34/30.4,0)</f>
        <v>4</v>
      </c>
      <c r="M37" s="37"/>
    </row>
    <row r="38" spans="1:13" s="3" customFormat="1" ht="39.950000000000003" customHeight="1" x14ac:dyDescent="0.15">
      <c r="A38" s="11" t="s">
        <v>9</v>
      </c>
      <c r="B38" s="44"/>
      <c r="C38" s="12">
        <v>1136</v>
      </c>
      <c r="D38" s="44"/>
      <c r="E38" s="12">
        <v>2136</v>
      </c>
      <c r="F38" s="44"/>
      <c r="G38" s="12">
        <v>3136</v>
      </c>
      <c r="H38" s="13" t="s">
        <v>119</v>
      </c>
      <c r="I38" s="36"/>
      <c r="J38" s="20" t="s">
        <v>36</v>
      </c>
      <c r="K38" s="36"/>
      <c r="L38" s="15">
        <f>ROUND(L35/30.4,0)</f>
        <v>6</v>
      </c>
      <c r="M38" s="37"/>
    </row>
    <row r="39" spans="1:13" s="3" customFormat="1" ht="39.950000000000003" customHeight="1" x14ac:dyDescent="0.15">
      <c r="A39" s="11" t="s">
        <v>9</v>
      </c>
      <c r="B39" s="44"/>
      <c r="C39" s="12">
        <v>1137</v>
      </c>
      <c r="D39" s="44"/>
      <c r="E39" s="12">
        <v>2137</v>
      </c>
      <c r="F39" s="44"/>
      <c r="G39" s="12">
        <v>3137</v>
      </c>
      <c r="H39" s="21" t="s">
        <v>120</v>
      </c>
      <c r="I39" s="22" t="s">
        <v>10</v>
      </c>
      <c r="J39" s="57" t="s">
        <v>61</v>
      </c>
      <c r="K39" s="40"/>
      <c r="L39" s="18">
        <v>202</v>
      </c>
      <c r="M39" s="34" t="s">
        <v>7</v>
      </c>
    </row>
    <row r="40" spans="1:13" s="3" customFormat="1" ht="39.950000000000003" customHeight="1" x14ac:dyDescent="0.15">
      <c r="A40" s="11" t="s">
        <v>9</v>
      </c>
      <c r="B40" s="44"/>
      <c r="C40" s="12">
        <v>1138</v>
      </c>
      <c r="D40" s="44"/>
      <c r="E40" s="12">
        <v>2138</v>
      </c>
      <c r="F40" s="44"/>
      <c r="G40" s="12">
        <v>3138</v>
      </c>
      <c r="H40" s="21" t="s">
        <v>121</v>
      </c>
      <c r="I40" s="22" t="s">
        <v>11</v>
      </c>
      <c r="J40" s="39" t="s">
        <v>60</v>
      </c>
      <c r="K40" s="40"/>
      <c r="L40" s="18">
        <v>101</v>
      </c>
      <c r="M40" s="35"/>
    </row>
    <row r="41" spans="1:13" s="10" customFormat="1" ht="39.950000000000003" customHeight="1" x14ac:dyDescent="0.15">
      <c r="A41" s="11" t="s">
        <v>9</v>
      </c>
      <c r="B41" s="25"/>
      <c r="C41" s="12">
        <v>1142</v>
      </c>
      <c r="D41" s="25"/>
      <c r="E41" s="12">
        <v>2142</v>
      </c>
      <c r="F41" s="25"/>
      <c r="G41" s="12">
        <v>3142</v>
      </c>
      <c r="H41" s="23" t="s">
        <v>122</v>
      </c>
      <c r="I41" s="24" t="s">
        <v>37</v>
      </c>
      <c r="J41" s="41" t="s">
        <v>62</v>
      </c>
      <c r="K41" s="42"/>
      <c r="L41" s="18">
        <v>51</v>
      </c>
      <c r="M41" s="26" t="s">
        <v>38</v>
      </c>
    </row>
    <row r="42" spans="1:13" s="10" customFormat="1" ht="39.950000000000003" customHeight="1" x14ac:dyDescent="0.15">
      <c r="A42" s="11" t="s">
        <v>9</v>
      </c>
      <c r="B42" s="27"/>
      <c r="C42" s="12">
        <v>1143</v>
      </c>
      <c r="D42" s="27"/>
      <c r="E42" s="12">
        <v>2143</v>
      </c>
      <c r="F42" s="27"/>
      <c r="G42" s="12">
        <v>3143</v>
      </c>
      <c r="H42" s="13" t="s">
        <v>123</v>
      </c>
      <c r="I42" s="38" t="s">
        <v>39</v>
      </c>
      <c r="J42" s="20" t="s">
        <v>72</v>
      </c>
      <c r="K42" s="28" t="s">
        <v>41</v>
      </c>
      <c r="L42" s="29">
        <v>1150</v>
      </c>
      <c r="M42" s="37" t="s">
        <v>7</v>
      </c>
    </row>
    <row r="43" spans="1:13" s="10" customFormat="1" ht="39.950000000000003" customHeight="1" x14ac:dyDescent="0.15">
      <c r="A43" s="11" t="s">
        <v>9</v>
      </c>
      <c r="B43" s="27"/>
      <c r="C43" s="12">
        <v>1144</v>
      </c>
      <c r="D43" s="27"/>
      <c r="E43" s="12">
        <v>2144</v>
      </c>
      <c r="F43" s="27"/>
      <c r="G43" s="12">
        <v>3144</v>
      </c>
      <c r="H43" s="13" t="s">
        <v>124</v>
      </c>
      <c r="I43" s="38"/>
      <c r="J43" s="20" t="s">
        <v>73</v>
      </c>
      <c r="K43" s="28" t="s">
        <v>42</v>
      </c>
      <c r="L43" s="15">
        <v>2300</v>
      </c>
      <c r="M43" s="37"/>
    </row>
    <row r="44" spans="1:13" s="10" customFormat="1" ht="39.950000000000003" customHeight="1" x14ac:dyDescent="0.15">
      <c r="A44" s="11" t="s">
        <v>9</v>
      </c>
      <c r="B44" s="27"/>
      <c r="C44" s="12">
        <v>1145</v>
      </c>
      <c r="D44" s="27"/>
      <c r="E44" s="12">
        <v>2145</v>
      </c>
      <c r="F44" s="27"/>
      <c r="G44" s="12">
        <v>3145</v>
      </c>
      <c r="H44" s="13" t="s">
        <v>125</v>
      </c>
      <c r="I44" s="38"/>
      <c r="J44" s="20" t="s">
        <v>74</v>
      </c>
      <c r="K44" s="28" t="s">
        <v>43</v>
      </c>
      <c r="L44" s="15">
        <v>3651</v>
      </c>
      <c r="M44" s="37"/>
    </row>
    <row r="45" spans="1:13" s="10" customFormat="1" ht="39.950000000000003" customHeight="1" x14ac:dyDescent="0.15">
      <c r="A45" s="11" t="s">
        <v>9</v>
      </c>
      <c r="B45" s="27"/>
      <c r="C45" s="12">
        <v>1146</v>
      </c>
      <c r="D45" s="27"/>
      <c r="E45" s="12">
        <v>2146</v>
      </c>
      <c r="F45" s="27"/>
      <c r="G45" s="12">
        <v>3146</v>
      </c>
      <c r="H45" s="13" t="s">
        <v>126</v>
      </c>
      <c r="I45" s="38"/>
      <c r="J45" s="20" t="s">
        <v>34</v>
      </c>
      <c r="K45" s="28" t="s">
        <v>44</v>
      </c>
      <c r="L45" s="15">
        <f>ROUND(L42/30.4,0)</f>
        <v>38</v>
      </c>
      <c r="M45" s="37" t="s">
        <v>14</v>
      </c>
    </row>
    <row r="46" spans="1:13" s="10" customFormat="1" ht="39.950000000000003" customHeight="1" x14ac:dyDescent="0.15">
      <c r="A46" s="11" t="s">
        <v>9</v>
      </c>
      <c r="B46" s="27"/>
      <c r="C46" s="12">
        <v>1147</v>
      </c>
      <c r="D46" s="27"/>
      <c r="E46" s="12">
        <v>2147</v>
      </c>
      <c r="F46" s="27"/>
      <c r="G46" s="12">
        <v>3147</v>
      </c>
      <c r="H46" s="13" t="s">
        <v>127</v>
      </c>
      <c r="I46" s="38"/>
      <c r="J46" s="20" t="s">
        <v>35</v>
      </c>
      <c r="K46" s="20" t="s">
        <v>45</v>
      </c>
      <c r="L46" s="15">
        <f>ROUND(L43/30.4,0)</f>
        <v>76</v>
      </c>
      <c r="M46" s="37"/>
    </row>
    <row r="47" spans="1:13" s="10" customFormat="1" ht="39.950000000000003" customHeight="1" x14ac:dyDescent="0.15">
      <c r="A47" s="11" t="s">
        <v>9</v>
      </c>
      <c r="B47" s="27"/>
      <c r="C47" s="12">
        <v>1148</v>
      </c>
      <c r="D47" s="27"/>
      <c r="E47" s="12">
        <v>2148</v>
      </c>
      <c r="F47" s="27"/>
      <c r="G47" s="12">
        <v>3148</v>
      </c>
      <c r="H47" s="13" t="s">
        <v>128</v>
      </c>
      <c r="I47" s="38"/>
      <c r="J47" s="20" t="s">
        <v>36</v>
      </c>
      <c r="K47" s="30" t="s">
        <v>46</v>
      </c>
      <c r="L47" s="15">
        <f>ROUND(L44/30.4,0)</f>
        <v>120</v>
      </c>
      <c r="M47" s="37"/>
    </row>
    <row r="48" spans="1:13" s="10" customFormat="1" ht="39.950000000000003" customHeight="1" x14ac:dyDescent="0.15">
      <c r="A48" s="11" t="s">
        <v>9</v>
      </c>
      <c r="B48" s="27"/>
      <c r="C48" s="12">
        <v>1149</v>
      </c>
      <c r="D48" s="27"/>
      <c r="E48" s="12">
        <v>2149</v>
      </c>
      <c r="F48" s="27"/>
      <c r="G48" s="12">
        <v>3149</v>
      </c>
      <c r="H48" s="13" t="s">
        <v>129</v>
      </c>
      <c r="I48" s="38" t="s">
        <v>40</v>
      </c>
      <c r="J48" s="20" t="s">
        <v>72</v>
      </c>
      <c r="K48" s="31" t="s">
        <v>78</v>
      </c>
      <c r="L48" s="29">
        <v>1150</v>
      </c>
      <c r="M48" s="37" t="s">
        <v>7</v>
      </c>
    </row>
    <row r="49" spans="1:13" s="10" customFormat="1" ht="39.950000000000003" customHeight="1" x14ac:dyDescent="0.15">
      <c r="A49" s="11" t="s">
        <v>9</v>
      </c>
      <c r="B49" s="27"/>
      <c r="C49" s="12">
        <v>1150</v>
      </c>
      <c r="D49" s="27"/>
      <c r="E49" s="12">
        <v>2150</v>
      </c>
      <c r="F49" s="27"/>
      <c r="G49" s="12">
        <v>3150</v>
      </c>
      <c r="H49" s="13" t="s">
        <v>130</v>
      </c>
      <c r="I49" s="38"/>
      <c r="J49" s="20" t="s">
        <v>73</v>
      </c>
      <c r="K49" s="31" t="s">
        <v>79</v>
      </c>
      <c r="L49" s="15">
        <v>2300</v>
      </c>
      <c r="M49" s="37"/>
    </row>
    <row r="50" spans="1:13" s="10" customFormat="1" ht="39.950000000000003" customHeight="1" x14ac:dyDescent="0.15">
      <c r="A50" s="11" t="s">
        <v>9</v>
      </c>
      <c r="B50" s="27"/>
      <c r="C50" s="12">
        <v>1151</v>
      </c>
      <c r="D50" s="27"/>
      <c r="E50" s="12">
        <v>2151</v>
      </c>
      <c r="F50" s="27"/>
      <c r="G50" s="12">
        <v>3151</v>
      </c>
      <c r="H50" s="13" t="s">
        <v>131</v>
      </c>
      <c r="I50" s="38"/>
      <c r="J50" s="20" t="s">
        <v>74</v>
      </c>
      <c r="K50" s="31" t="s">
        <v>80</v>
      </c>
      <c r="L50" s="15">
        <v>3651</v>
      </c>
      <c r="M50" s="37"/>
    </row>
    <row r="51" spans="1:13" s="10" customFormat="1" ht="39.950000000000003" customHeight="1" x14ac:dyDescent="0.15">
      <c r="A51" s="11" t="s">
        <v>9</v>
      </c>
      <c r="B51" s="27"/>
      <c r="C51" s="12">
        <v>1152</v>
      </c>
      <c r="D51" s="27"/>
      <c r="E51" s="12">
        <v>2152</v>
      </c>
      <c r="F51" s="27"/>
      <c r="G51" s="12">
        <v>3152</v>
      </c>
      <c r="H51" s="13" t="s">
        <v>132</v>
      </c>
      <c r="I51" s="38"/>
      <c r="J51" s="20" t="s">
        <v>34</v>
      </c>
      <c r="K51" s="31" t="s">
        <v>81</v>
      </c>
      <c r="L51" s="15">
        <f>ROUND(L48/30.4,0)</f>
        <v>38</v>
      </c>
      <c r="M51" s="37" t="s">
        <v>14</v>
      </c>
    </row>
    <row r="52" spans="1:13" s="10" customFormat="1" ht="39.950000000000003" customHeight="1" x14ac:dyDescent="0.15">
      <c r="A52" s="11" t="s">
        <v>9</v>
      </c>
      <c r="B52" s="27"/>
      <c r="C52" s="12">
        <v>1153</v>
      </c>
      <c r="D52" s="27"/>
      <c r="E52" s="12">
        <v>2153</v>
      </c>
      <c r="F52" s="27"/>
      <c r="G52" s="12">
        <v>3153</v>
      </c>
      <c r="H52" s="13" t="s">
        <v>133</v>
      </c>
      <c r="I52" s="38"/>
      <c r="J52" s="20" t="s">
        <v>35</v>
      </c>
      <c r="K52" s="31" t="s">
        <v>82</v>
      </c>
      <c r="L52" s="15">
        <f>ROUND(L49/30.4,0)</f>
        <v>76</v>
      </c>
      <c r="M52" s="37"/>
    </row>
    <row r="53" spans="1:13" s="10" customFormat="1" ht="39.950000000000003" customHeight="1" x14ac:dyDescent="0.15">
      <c r="A53" s="11" t="s">
        <v>9</v>
      </c>
      <c r="B53" s="27"/>
      <c r="C53" s="12">
        <v>1154</v>
      </c>
      <c r="D53" s="27"/>
      <c r="E53" s="12">
        <v>2154</v>
      </c>
      <c r="F53" s="27"/>
      <c r="G53" s="12">
        <v>3154</v>
      </c>
      <c r="H53" s="32" t="s">
        <v>134</v>
      </c>
      <c r="I53" s="38"/>
      <c r="J53" s="20" t="s">
        <v>36</v>
      </c>
      <c r="K53" s="33" t="s">
        <v>83</v>
      </c>
      <c r="L53" s="15">
        <f>ROUND(L50/30.4,0)</f>
        <v>120</v>
      </c>
      <c r="M53" s="37"/>
    </row>
    <row r="54" spans="1:13" s="10" customFormat="1" ht="39.950000000000003" customHeight="1" x14ac:dyDescent="0.15">
      <c r="A54" s="11" t="s">
        <v>63</v>
      </c>
      <c r="B54" s="27"/>
      <c r="C54" s="12">
        <v>1155</v>
      </c>
      <c r="D54" s="27"/>
      <c r="E54" s="12">
        <v>2155</v>
      </c>
      <c r="F54" s="27"/>
      <c r="G54" s="12">
        <v>3155</v>
      </c>
      <c r="H54" s="21" t="s">
        <v>135</v>
      </c>
      <c r="I54" s="38" t="s">
        <v>64</v>
      </c>
      <c r="J54" s="20" t="s">
        <v>75</v>
      </c>
      <c r="K54" s="28" t="s">
        <v>65</v>
      </c>
      <c r="L54" s="29">
        <v>1139</v>
      </c>
      <c r="M54" s="37" t="s">
        <v>7</v>
      </c>
    </row>
    <row r="55" spans="1:13" s="10" customFormat="1" ht="39.950000000000003" customHeight="1" x14ac:dyDescent="0.15">
      <c r="A55" s="11" t="s">
        <v>63</v>
      </c>
      <c r="B55" s="27"/>
      <c r="C55" s="12">
        <v>1156</v>
      </c>
      <c r="D55" s="27"/>
      <c r="E55" s="12">
        <v>2156</v>
      </c>
      <c r="F55" s="27"/>
      <c r="G55" s="12">
        <v>3156</v>
      </c>
      <c r="H55" s="21" t="s">
        <v>136</v>
      </c>
      <c r="I55" s="38"/>
      <c r="J55" s="20" t="s">
        <v>76</v>
      </c>
      <c r="K55" s="28" t="s">
        <v>66</v>
      </c>
      <c r="L55" s="29">
        <v>2277</v>
      </c>
      <c r="M55" s="37"/>
    </row>
    <row r="56" spans="1:13" s="10" customFormat="1" ht="39.950000000000003" customHeight="1" x14ac:dyDescent="0.15">
      <c r="A56" s="11" t="s">
        <v>67</v>
      </c>
      <c r="B56" s="27"/>
      <c r="C56" s="12">
        <v>1157</v>
      </c>
      <c r="D56" s="27"/>
      <c r="E56" s="12">
        <v>2157</v>
      </c>
      <c r="F56" s="27"/>
      <c r="G56" s="12">
        <v>3157</v>
      </c>
      <c r="H56" s="21" t="s">
        <v>137</v>
      </c>
      <c r="I56" s="38"/>
      <c r="J56" s="20" t="s">
        <v>77</v>
      </c>
      <c r="K56" s="28" t="s">
        <v>68</v>
      </c>
      <c r="L56" s="29">
        <v>3614</v>
      </c>
      <c r="M56" s="37"/>
    </row>
    <row r="57" spans="1:13" s="10" customFormat="1" ht="39.950000000000003" customHeight="1" x14ac:dyDescent="0.15">
      <c r="A57" s="11" t="s">
        <v>67</v>
      </c>
      <c r="B57" s="27"/>
      <c r="C57" s="12">
        <v>1158</v>
      </c>
      <c r="D57" s="27"/>
      <c r="E57" s="12">
        <v>2158</v>
      </c>
      <c r="F57" s="27"/>
      <c r="G57" s="12">
        <v>3158</v>
      </c>
      <c r="H57" s="21" t="s">
        <v>138</v>
      </c>
      <c r="I57" s="38"/>
      <c r="J57" s="20" t="s">
        <v>34</v>
      </c>
      <c r="K57" s="28" t="s">
        <v>69</v>
      </c>
      <c r="L57" s="15">
        <f>ROUND(L54/30.4,0)</f>
        <v>37</v>
      </c>
      <c r="M57" s="37" t="s">
        <v>14</v>
      </c>
    </row>
    <row r="58" spans="1:13" s="10" customFormat="1" ht="39.950000000000003" customHeight="1" x14ac:dyDescent="0.15">
      <c r="A58" s="11" t="s">
        <v>67</v>
      </c>
      <c r="B58" s="27"/>
      <c r="C58" s="12">
        <v>1159</v>
      </c>
      <c r="D58" s="27"/>
      <c r="E58" s="12">
        <v>2159</v>
      </c>
      <c r="F58" s="27"/>
      <c r="G58" s="12">
        <v>3159</v>
      </c>
      <c r="H58" s="21" t="s">
        <v>139</v>
      </c>
      <c r="I58" s="38"/>
      <c r="J58" s="20" t="s">
        <v>35</v>
      </c>
      <c r="K58" s="20" t="s">
        <v>70</v>
      </c>
      <c r="L58" s="15">
        <f>ROUND(L55/30.4,0)</f>
        <v>75</v>
      </c>
      <c r="M58" s="37"/>
    </row>
    <row r="59" spans="1:13" s="10" customFormat="1" ht="39.950000000000003" customHeight="1" x14ac:dyDescent="0.15">
      <c r="A59" s="11" t="s">
        <v>67</v>
      </c>
      <c r="B59" s="58"/>
      <c r="C59" s="12">
        <v>1160</v>
      </c>
      <c r="D59" s="58"/>
      <c r="E59" s="12">
        <v>2160</v>
      </c>
      <c r="F59" s="58"/>
      <c r="G59" s="12">
        <v>3160</v>
      </c>
      <c r="H59" s="23" t="s">
        <v>140</v>
      </c>
      <c r="I59" s="38"/>
      <c r="J59" s="20" t="s">
        <v>36</v>
      </c>
      <c r="K59" s="30" t="s">
        <v>71</v>
      </c>
      <c r="L59" s="15">
        <f>ROUND(L56/30.4,0)</f>
        <v>119</v>
      </c>
      <c r="M59" s="37"/>
    </row>
    <row r="60" spans="1:13" s="2" customFormat="1" x14ac:dyDescent="0.15">
      <c r="A60"/>
      <c r="B60"/>
      <c r="C60"/>
      <c r="D60"/>
      <c r="E60"/>
      <c r="F60"/>
      <c r="G60"/>
      <c r="H60"/>
      <c r="I60"/>
      <c r="J60"/>
      <c r="K60" s="4"/>
      <c r="L60" s="5"/>
      <c r="M60"/>
    </row>
    <row r="61" spans="1:13" s="2" customFormat="1" x14ac:dyDescent="0.15">
      <c r="A61"/>
      <c r="B61"/>
      <c r="C61"/>
      <c r="D61"/>
      <c r="E61"/>
      <c r="F61"/>
      <c r="G61"/>
      <c r="H61"/>
      <c r="I61"/>
      <c r="J61"/>
      <c r="K61" s="4"/>
      <c r="L61" s="5"/>
      <c r="M61"/>
    </row>
    <row r="62" spans="1:13" s="2" customFormat="1" x14ac:dyDescent="0.15">
      <c r="A62"/>
      <c r="B62"/>
      <c r="C62"/>
      <c r="D62"/>
      <c r="E62"/>
      <c r="F62"/>
      <c r="G62"/>
      <c r="H62"/>
      <c r="I62"/>
      <c r="J62"/>
      <c r="K62" s="4"/>
      <c r="L62" s="5"/>
      <c r="M62"/>
    </row>
    <row r="63" spans="1:13" s="2" customFormat="1" x14ac:dyDescent="0.15">
      <c r="A63"/>
      <c r="B63"/>
      <c r="C63"/>
      <c r="D63"/>
      <c r="E63"/>
      <c r="F63"/>
      <c r="G63"/>
      <c r="H63"/>
      <c r="I63"/>
      <c r="J63"/>
      <c r="K63" s="4"/>
      <c r="L63" s="5"/>
      <c r="M63"/>
    </row>
    <row r="64" spans="1:13" s="2" customFormat="1" x14ac:dyDescent="0.15">
      <c r="A64"/>
      <c r="B64"/>
      <c r="C64"/>
      <c r="D64"/>
      <c r="E64"/>
      <c r="F64"/>
      <c r="G64"/>
      <c r="H64"/>
      <c r="I64"/>
      <c r="J64"/>
      <c r="K64" s="4"/>
      <c r="L64" s="5"/>
      <c r="M64"/>
    </row>
    <row r="65" spans="1:13" s="2" customFormat="1" x14ac:dyDescent="0.15">
      <c r="A65"/>
      <c r="B65"/>
      <c r="C65"/>
      <c r="D65"/>
      <c r="E65"/>
      <c r="F65"/>
      <c r="G65"/>
      <c r="H65"/>
      <c r="I65"/>
      <c r="J65"/>
      <c r="K65" s="4"/>
      <c r="L65" s="5"/>
      <c r="M65"/>
    </row>
    <row r="66" spans="1:13" s="2" customFormat="1" x14ac:dyDescent="0.15">
      <c r="A66"/>
      <c r="B66"/>
      <c r="C66"/>
      <c r="D66"/>
      <c r="E66"/>
      <c r="F66"/>
      <c r="G66"/>
      <c r="H66"/>
      <c r="I66"/>
      <c r="J66"/>
      <c r="K66" s="4"/>
      <c r="L66" s="5"/>
      <c r="M66"/>
    </row>
    <row r="67" spans="1:13" s="2" customFormat="1" x14ac:dyDescent="0.15">
      <c r="A67"/>
      <c r="B67"/>
      <c r="C67"/>
      <c r="D67"/>
      <c r="E67"/>
      <c r="F67"/>
      <c r="G67"/>
      <c r="H67"/>
      <c r="I67"/>
      <c r="J67"/>
      <c r="K67" s="4"/>
      <c r="L67" s="5"/>
      <c r="M67"/>
    </row>
    <row r="68" spans="1:13" s="2" customFormat="1" x14ac:dyDescent="0.15">
      <c r="A68"/>
      <c r="B68"/>
      <c r="C68"/>
      <c r="D68"/>
      <c r="E68"/>
      <c r="F68"/>
      <c r="G68"/>
      <c r="H68"/>
      <c r="I68"/>
      <c r="J68"/>
      <c r="K68" s="4"/>
      <c r="L68" s="5"/>
      <c r="M68"/>
    </row>
    <row r="69" spans="1:13" s="2" customFormat="1" x14ac:dyDescent="0.15">
      <c r="A69"/>
      <c r="B69"/>
      <c r="C69"/>
      <c r="D69"/>
      <c r="E69"/>
      <c r="F69"/>
      <c r="G69"/>
      <c r="H69"/>
      <c r="I69"/>
      <c r="J69"/>
      <c r="K69" s="4"/>
      <c r="L69" s="5"/>
      <c r="M69"/>
    </row>
    <row r="70" spans="1:13" s="2" customFormat="1" x14ac:dyDescent="0.15">
      <c r="A70"/>
      <c r="B70"/>
      <c r="C70"/>
      <c r="D70"/>
      <c r="E70"/>
      <c r="F70"/>
      <c r="G70"/>
      <c r="H70"/>
      <c r="I70"/>
      <c r="J70"/>
      <c r="K70" s="4"/>
      <c r="L70" s="5"/>
      <c r="M70"/>
    </row>
    <row r="71" spans="1:13" s="2" customFormat="1" x14ac:dyDescent="0.15">
      <c r="A71"/>
      <c r="B71"/>
      <c r="C71"/>
      <c r="D71"/>
      <c r="E71"/>
      <c r="F71"/>
      <c r="G71"/>
      <c r="H71"/>
      <c r="I71"/>
      <c r="J71"/>
      <c r="K71" s="4"/>
      <c r="L71" s="5"/>
      <c r="M71"/>
    </row>
    <row r="72" spans="1:13" s="2" customFormat="1" x14ac:dyDescent="0.15">
      <c r="A72"/>
      <c r="B72"/>
      <c r="C72"/>
      <c r="D72"/>
      <c r="E72"/>
      <c r="F72"/>
      <c r="G72"/>
      <c r="H72"/>
      <c r="I72"/>
      <c r="J72"/>
      <c r="K72" s="4"/>
      <c r="L72" s="5"/>
      <c r="M72"/>
    </row>
    <row r="73" spans="1:13" s="2" customFormat="1" x14ac:dyDescent="0.15">
      <c r="A73"/>
      <c r="B73"/>
      <c r="C73"/>
      <c r="D73"/>
      <c r="E73"/>
      <c r="F73"/>
      <c r="G73"/>
      <c r="H73"/>
      <c r="I73"/>
      <c r="J73"/>
      <c r="K73" s="4"/>
      <c r="L73" s="5"/>
      <c r="M73"/>
    </row>
    <row r="74" spans="1:13" s="2" customFormat="1" x14ac:dyDescent="0.15">
      <c r="A74"/>
      <c r="B74"/>
      <c r="C74"/>
      <c r="D74"/>
      <c r="E74"/>
      <c r="F74"/>
      <c r="G74"/>
      <c r="H74"/>
      <c r="I74"/>
      <c r="J74"/>
      <c r="K74" s="4"/>
      <c r="L74" s="5"/>
      <c r="M74"/>
    </row>
    <row r="75" spans="1:13" s="2" customFormat="1" x14ac:dyDescent="0.15">
      <c r="A75"/>
      <c r="B75"/>
      <c r="C75"/>
      <c r="D75"/>
      <c r="E75"/>
      <c r="F75"/>
      <c r="G75"/>
      <c r="H75"/>
      <c r="I75"/>
      <c r="J75"/>
      <c r="K75" s="4"/>
      <c r="L75" s="5"/>
      <c r="M75"/>
    </row>
    <row r="76" spans="1:13" s="2" customFormat="1" x14ac:dyDescent="0.15">
      <c r="A76"/>
      <c r="B76"/>
      <c r="C76"/>
      <c r="D76"/>
      <c r="E76"/>
      <c r="F76"/>
      <c r="G76"/>
      <c r="H76"/>
      <c r="I76"/>
      <c r="J76"/>
      <c r="K76" s="4"/>
      <c r="L76" s="5"/>
      <c r="M76"/>
    </row>
    <row r="77" spans="1:13" s="2" customFormat="1" x14ac:dyDescent="0.15">
      <c r="A77"/>
      <c r="B77"/>
      <c r="C77"/>
      <c r="D77"/>
      <c r="E77"/>
      <c r="F77"/>
      <c r="G77"/>
      <c r="H77"/>
      <c r="I77"/>
      <c r="J77"/>
      <c r="K77" s="4"/>
      <c r="L77" s="5"/>
      <c r="M77"/>
    </row>
    <row r="78" spans="1:13" s="2" customFormat="1" x14ac:dyDescent="0.15">
      <c r="A78"/>
      <c r="B78"/>
      <c r="C78"/>
      <c r="D78"/>
      <c r="E78"/>
      <c r="F78"/>
      <c r="G78"/>
      <c r="H78"/>
      <c r="I78"/>
      <c r="J78"/>
      <c r="K78" s="4"/>
      <c r="L78" s="5"/>
      <c r="M78"/>
    </row>
    <row r="79" spans="1:13" s="2" customFormat="1" x14ac:dyDescent="0.15">
      <c r="A79"/>
      <c r="B79"/>
      <c r="C79"/>
      <c r="D79"/>
      <c r="E79"/>
      <c r="F79"/>
      <c r="G79"/>
      <c r="H79"/>
      <c r="I79"/>
      <c r="J79"/>
      <c r="K79" s="4"/>
      <c r="L79" s="5"/>
      <c r="M79"/>
    </row>
    <row r="80" spans="1:13" s="2" customFormat="1" x14ac:dyDescent="0.15">
      <c r="A80"/>
      <c r="B80"/>
      <c r="C80"/>
      <c r="D80"/>
      <c r="E80"/>
      <c r="F80"/>
      <c r="G80"/>
      <c r="H80"/>
      <c r="I80"/>
      <c r="J80"/>
      <c r="K80" s="4"/>
      <c r="L80" s="5"/>
      <c r="M80"/>
    </row>
    <row r="81" spans="1:13" s="2" customFormat="1" x14ac:dyDescent="0.15">
      <c r="A81"/>
      <c r="B81"/>
      <c r="C81"/>
      <c r="D81"/>
      <c r="E81"/>
      <c r="F81"/>
      <c r="G81"/>
      <c r="H81"/>
      <c r="I81"/>
      <c r="J81"/>
      <c r="K81" s="4"/>
      <c r="L81" s="5"/>
      <c r="M81"/>
    </row>
    <row r="82" spans="1:13" s="2" customFormat="1" x14ac:dyDescent="0.15">
      <c r="A82"/>
      <c r="B82"/>
      <c r="C82"/>
      <c r="D82"/>
      <c r="E82"/>
      <c r="F82"/>
      <c r="G82"/>
      <c r="H82"/>
      <c r="I82"/>
      <c r="J82"/>
      <c r="K82" s="4"/>
      <c r="L82" s="5"/>
      <c r="M82"/>
    </row>
    <row r="83" spans="1:13" s="2" customFormat="1" x14ac:dyDescent="0.15">
      <c r="A83"/>
      <c r="B83"/>
      <c r="C83"/>
      <c r="D83"/>
      <c r="E83"/>
      <c r="F83"/>
      <c r="G83"/>
      <c r="H83"/>
      <c r="I83"/>
      <c r="J83"/>
      <c r="K83" s="4"/>
      <c r="L83" s="5"/>
      <c r="M83"/>
    </row>
    <row r="84" spans="1:13" s="2" customFormat="1" x14ac:dyDescent="0.15">
      <c r="A84"/>
      <c r="B84"/>
      <c r="C84"/>
      <c r="D84"/>
      <c r="E84"/>
      <c r="F84"/>
      <c r="G84"/>
      <c r="H84"/>
      <c r="I84"/>
      <c r="J84"/>
      <c r="K84" s="4"/>
      <c r="L84" s="5"/>
      <c r="M84"/>
    </row>
    <row r="85" spans="1:13" s="2" customFormat="1" x14ac:dyDescent="0.15">
      <c r="A85"/>
      <c r="B85"/>
      <c r="C85"/>
      <c r="D85"/>
      <c r="E85"/>
      <c r="F85"/>
      <c r="G85"/>
      <c r="H85"/>
      <c r="I85"/>
      <c r="J85"/>
      <c r="K85" s="4"/>
      <c r="L85" s="5"/>
      <c r="M85"/>
    </row>
    <row r="86" spans="1:13" s="2" customFormat="1" x14ac:dyDescent="0.15">
      <c r="A86"/>
      <c r="B86"/>
      <c r="C86"/>
      <c r="D86"/>
      <c r="E86"/>
      <c r="F86"/>
      <c r="G86"/>
      <c r="H86"/>
      <c r="I86"/>
      <c r="J86"/>
      <c r="K86" s="4"/>
      <c r="L86" s="5"/>
      <c r="M86"/>
    </row>
    <row r="87" spans="1:13" s="2" customFormat="1" x14ac:dyDescent="0.15">
      <c r="A87"/>
      <c r="B87"/>
      <c r="C87"/>
      <c r="D87"/>
      <c r="E87"/>
      <c r="F87"/>
      <c r="G87"/>
      <c r="H87"/>
      <c r="I87"/>
      <c r="J87"/>
      <c r="K87" s="4"/>
      <c r="L87" s="5"/>
      <c r="M87"/>
    </row>
    <row r="88" spans="1:13" s="2" customFormat="1" x14ac:dyDescent="0.15">
      <c r="A88"/>
      <c r="B88"/>
      <c r="C88"/>
      <c r="D88"/>
      <c r="E88"/>
      <c r="F88"/>
      <c r="G88"/>
      <c r="H88"/>
      <c r="I88"/>
      <c r="J88"/>
      <c r="K88" s="4"/>
      <c r="L88" s="5"/>
      <c r="M88"/>
    </row>
    <row r="89" spans="1:13" s="2" customFormat="1" x14ac:dyDescent="0.15">
      <c r="A89"/>
      <c r="B89"/>
      <c r="C89"/>
      <c r="D89"/>
      <c r="E89"/>
      <c r="F89"/>
      <c r="G89"/>
      <c r="H89"/>
      <c r="I89"/>
      <c r="J89"/>
      <c r="K89" s="4"/>
      <c r="L89" s="5"/>
      <c r="M89"/>
    </row>
    <row r="90" spans="1:13" s="2" customFormat="1" x14ac:dyDescent="0.15">
      <c r="A90"/>
      <c r="B90"/>
      <c r="C90"/>
      <c r="D90"/>
      <c r="E90"/>
      <c r="F90"/>
      <c r="G90"/>
      <c r="H90"/>
      <c r="I90"/>
      <c r="J90"/>
      <c r="K90" s="4"/>
      <c r="L90" s="5"/>
      <c r="M90"/>
    </row>
    <row r="91" spans="1:13" s="2" customFormat="1" x14ac:dyDescent="0.15">
      <c r="A91"/>
      <c r="B91"/>
      <c r="C91"/>
      <c r="D91"/>
      <c r="E91"/>
      <c r="F91"/>
      <c r="G91"/>
      <c r="H91"/>
      <c r="I91"/>
      <c r="J91"/>
      <c r="K91" s="4"/>
      <c r="L91" s="5"/>
      <c r="M91"/>
    </row>
    <row r="92" spans="1:13" s="2" customFormat="1" x14ac:dyDescent="0.15">
      <c r="A92"/>
      <c r="B92"/>
      <c r="C92"/>
      <c r="D92"/>
      <c r="E92"/>
      <c r="F92"/>
      <c r="G92"/>
      <c r="H92"/>
      <c r="I92"/>
      <c r="J92"/>
      <c r="K92" s="4"/>
      <c r="L92" s="5"/>
      <c r="M92"/>
    </row>
    <row r="93" spans="1:13" x14ac:dyDescent="0.15">
      <c r="A93"/>
      <c r="B93"/>
      <c r="C93"/>
      <c r="D93"/>
      <c r="E93"/>
      <c r="F93"/>
      <c r="H93"/>
    </row>
    <row r="94" spans="1:13" x14ac:dyDescent="0.15">
      <c r="A94"/>
      <c r="B94"/>
      <c r="C94"/>
      <c r="D94"/>
      <c r="E94"/>
      <c r="F94"/>
      <c r="H94"/>
    </row>
    <row r="95" spans="1:13" x14ac:dyDescent="0.15">
      <c r="A95"/>
      <c r="B95"/>
      <c r="C95"/>
      <c r="D95"/>
      <c r="E95"/>
      <c r="F95"/>
      <c r="H95"/>
    </row>
    <row r="96" spans="1:13" x14ac:dyDescent="0.15">
      <c r="A96"/>
      <c r="B96"/>
      <c r="C96"/>
      <c r="D96"/>
      <c r="E96"/>
      <c r="F96"/>
      <c r="H96"/>
    </row>
    <row r="97" spans="1:8" x14ac:dyDescent="0.15">
      <c r="A97"/>
      <c r="B97"/>
      <c r="C97"/>
      <c r="D97"/>
      <c r="E97"/>
      <c r="F97"/>
      <c r="H97"/>
    </row>
    <row r="98" spans="1:8" x14ac:dyDescent="0.15">
      <c r="A98"/>
      <c r="B98"/>
      <c r="C98"/>
      <c r="D98"/>
      <c r="E98"/>
      <c r="F98"/>
      <c r="H98"/>
    </row>
    <row r="99" spans="1:8" x14ac:dyDescent="0.15">
      <c r="A99"/>
      <c r="B99"/>
      <c r="C99"/>
      <c r="D99"/>
      <c r="E99"/>
      <c r="F99"/>
      <c r="H99"/>
    </row>
    <row r="100" spans="1:8" x14ac:dyDescent="0.15">
      <c r="A100"/>
      <c r="B100"/>
      <c r="C100"/>
      <c r="D100"/>
      <c r="E100"/>
      <c r="F100"/>
      <c r="H100"/>
    </row>
    <row r="101" spans="1:8" x14ac:dyDescent="0.15">
      <c r="A101"/>
      <c r="B101"/>
      <c r="C101"/>
      <c r="D101"/>
      <c r="E101"/>
      <c r="F101"/>
      <c r="H101"/>
    </row>
    <row r="102" spans="1:8" x14ac:dyDescent="0.15">
      <c r="A102"/>
      <c r="B102"/>
      <c r="C102"/>
      <c r="D102"/>
      <c r="E102"/>
      <c r="F102"/>
      <c r="H102"/>
    </row>
    <row r="103" spans="1:8" x14ac:dyDescent="0.15">
      <c r="A103"/>
      <c r="B103"/>
      <c r="C103"/>
      <c r="D103"/>
      <c r="E103"/>
      <c r="F103"/>
      <c r="H103"/>
    </row>
    <row r="104" spans="1:8" x14ac:dyDescent="0.15">
      <c r="A104"/>
      <c r="B104"/>
      <c r="C104"/>
      <c r="D104"/>
      <c r="E104"/>
      <c r="F104"/>
      <c r="H104"/>
    </row>
    <row r="105" spans="1:8" x14ac:dyDescent="0.15">
      <c r="A105"/>
      <c r="B105"/>
      <c r="C105"/>
      <c r="D105"/>
      <c r="E105"/>
      <c r="F105"/>
      <c r="H105"/>
    </row>
    <row r="106" spans="1:8" x14ac:dyDescent="0.15">
      <c r="A106"/>
      <c r="B106"/>
      <c r="C106"/>
      <c r="D106"/>
      <c r="E106"/>
      <c r="F106"/>
      <c r="H106"/>
    </row>
    <row r="107" spans="1:8" x14ac:dyDescent="0.15">
      <c r="A107"/>
      <c r="B107"/>
      <c r="C107"/>
      <c r="D107"/>
      <c r="E107"/>
      <c r="F107"/>
      <c r="H107"/>
    </row>
    <row r="108" spans="1:8" x14ac:dyDescent="0.15">
      <c r="A108"/>
      <c r="B108"/>
      <c r="C108"/>
      <c r="D108"/>
      <c r="E108"/>
      <c r="F108"/>
      <c r="H108"/>
    </row>
    <row r="109" spans="1:8" x14ac:dyDescent="0.15">
      <c r="A109"/>
      <c r="B109"/>
      <c r="C109"/>
      <c r="D109"/>
      <c r="E109"/>
      <c r="F109"/>
      <c r="H109"/>
    </row>
    <row r="110" spans="1:8" x14ac:dyDescent="0.15">
      <c r="A110"/>
      <c r="B110"/>
      <c r="C110"/>
      <c r="D110"/>
      <c r="E110"/>
      <c r="F110"/>
      <c r="H110"/>
    </row>
    <row r="111" spans="1:8" x14ac:dyDescent="0.15">
      <c r="A111"/>
      <c r="B111"/>
      <c r="C111"/>
      <c r="D111"/>
      <c r="E111"/>
      <c r="F111"/>
      <c r="H111"/>
    </row>
    <row r="112" spans="1:8" x14ac:dyDescent="0.15">
      <c r="A112"/>
      <c r="B112"/>
      <c r="C112"/>
      <c r="D112"/>
      <c r="E112"/>
      <c r="F112"/>
      <c r="H112"/>
    </row>
    <row r="113" spans="1:8" x14ac:dyDescent="0.15">
      <c r="A113"/>
      <c r="B113"/>
      <c r="C113"/>
      <c r="D113"/>
      <c r="E113"/>
      <c r="F113"/>
      <c r="H113"/>
    </row>
    <row r="114" spans="1:8" x14ac:dyDescent="0.15">
      <c r="A114"/>
      <c r="B114"/>
      <c r="C114"/>
      <c r="D114"/>
      <c r="E114"/>
      <c r="F114"/>
      <c r="H114"/>
    </row>
    <row r="115" spans="1:8" x14ac:dyDescent="0.15">
      <c r="A115"/>
      <c r="B115"/>
      <c r="C115"/>
      <c r="D115"/>
      <c r="E115"/>
      <c r="F115"/>
      <c r="H115"/>
    </row>
    <row r="116" spans="1:8" x14ac:dyDescent="0.15">
      <c r="A116"/>
      <c r="B116"/>
      <c r="C116"/>
      <c r="D116"/>
      <c r="E116"/>
      <c r="F116"/>
      <c r="H116"/>
    </row>
    <row r="117" spans="1:8" x14ac:dyDescent="0.15">
      <c r="A117"/>
      <c r="B117"/>
      <c r="C117"/>
      <c r="D117"/>
      <c r="E117"/>
      <c r="F117"/>
      <c r="H117"/>
    </row>
    <row r="118" spans="1:8" x14ac:dyDescent="0.15">
      <c r="A118"/>
      <c r="B118"/>
      <c r="C118"/>
      <c r="D118"/>
      <c r="E118"/>
      <c r="F118"/>
      <c r="H118"/>
    </row>
    <row r="119" spans="1:8" x14ac:dyDescent="0.15">
      <c r="A119"/>
      <c r="B119"/>
      <c r="C119"/>
      <c r="D119"/>
      <c r="E119"/>
      <c r="F119"/>
      <c r="H119"/>
    </row>
    <row r="120" spans="1:8" x14ac:dyDescent="0.15">
      <c r="A120"/>
      <c r="B120"/>
      <c r="C120"/>
      <c r="D120"/>
      <c r="E120"/>
      <c r="F120"/>
      <c r="H120"/>
    </row>
    <row r="121" spans="1:8" x14ac:dyDescent="0.15">
      <c r="A121"/>
      <c r="B121"/>
      <c r="C121"/>
      <c r="D121"/>
      <c r="E121"/>
      <c r="F121"/>
      <c r="H121"/>
    </row>
    <row r="122" spans="1:8" x14ac:dyDescent="0.15">
      <c r="A122"/>
      <c r="B122"/>
      <c r="C122"/>
      <c r="D122"/>
      <c r="E122"/>
      <c r="F122"/>
      <c r="H122"/>
    </row>
    <row r="123" spans="1:8" x14ac:dyDescent="0.15">
      <c r="A123"/>
      <c r="B123"/>
      <c r="C123"/>
      <c r="D123"/>
      <c r="E123"/>
      <c r="F123"/>
      <c r="H123"/>
    </row>
    <row r="124" spans="1:8" x14ac:dyDescent="0.15">
      <c r="A124"/>
      <c r="B124"/>
      <c r="C124"/>
      <c r="D124"/>
      <c r="E124"/>
      <c r="F124"/>
      <c r="H124"/>
    </row>
    <row r="125" spans="1:8" x14ac:dyDescent="0.15">
      <c r="A125"/>
      <c r="B125"/>
      <c r="C125"/>
      <c r="D125"/>
      <c r="E125"/>
      <c r="F125"/>
      <c r="H125"/>
    </row>
    <row r="126" spans="1:8" x14ac:dyDescent="0.15">
      <c r="A126"/>
      <c r="B126"/>
      <c r="C126"/>
      <c r="D126"/>
      <c r="E126"/>
      <c r="F126"/>
      <c r="H126"/>
    </row>
    <row r="127" spans="1:8" x14ac:dyDescent="0.15">
      <c r="A127"/>
      <c r="B127"/>
      <c r="C127"/>
      <c r="D127"/>
      <c r="E127"/>
      <c r="F127"/>
      <c r="H127"/>
    </row>
    <row r="128" spans="1:8" x14ac:dyDescent="0.15">
      <c r="A128"/>
      <c r="B128"/>
      <c r="C128"/>
      <c r="D128"/>
      <c r="E128"/>
      <c r="F128"/>
      <c r="H128"/>
    </row>
    <row r="129" spans="1:8" x14ac:dyDescent="0.15">
      <c r="A129"/>
      <c r="B129"/>
      <c r="C129"/>
      <c r="D129"/>
      <c r="E129"/>
      <c r="F129"/>
      <c r="H129"/>
    </row>
    <row r="130" spans="1:8" x14ac:dyDescent="0.15">
      <c r="A130"/>
      <c r="B130"/>
      <c r="C130"/>
      <c r="D130"/>
      <c r="E130"/>
      <c r="F130"/>
      <c r="H130"/>
    </row>
    <row r="131" spans="1:8" x14ac:dyDescent="0.15">
      <c r="A131"/>
      <c r="B131"/>
      <c r="C131"/>
      <c r="D131"/>
      <c r="E131"/>
      <c r="F131"/>
      <c r="H131"/>
    </row>
    <row r="132" spans="1:8" x14ac:dyDescent="0.15">
      <c r="A132"/>
      <c r="B132"/>
      <c r="C132"/>
      <c r="D132"/>
      <c r="E132"/>
      <c r="F132"/>
      <c r="H132"/>
    </row>
    <row r="133" spans="1:8" x14ac:dyDescent="0.15">
      <c r="A133"/>
      <c r="B133"/>
      <c r="C133"/>
      <c r="D133"/>
      <c r="E133"/>
      <c r="F133"/>
      <c r="H133"/>
    </row>
    <row r="134" spans="1:8" x14ac:dyDescent="0.15">
      <c r="A134"/>
      <c r="B134"/>
      <c r="C134"/>
      <c r="D134"/>
      <c r="E134"/>
      <c r="F134"/>
      <c r="H134"/>
    </row>
    <row r="135" spans="1:8" x14ac:dyDescent="0.15">
      <c r="A135"/>
      <c r="B135"/>
      <c r="C135"/>
      <c r="D135"/>
      <c r="E135"/>
      <c r="F135"/>
      <c r="H135"/>
    </row>
    <row r="136" spans="1:8" x14ac:dyDescent="0.15">
      <c r="A136"/>
      <c r="B136"/>
      <c r="C136"/>
      <c r="D136"/>
      <c r="E136"/>
      <c r="F136"/>
      <c r="H136"/>
    </row>
    <row r="137" spans="1:8" x14ac:dyDescent="0.15">
      <c r="A137"/>
      <c r="B137"/>
      <c r="C137"/>
      <c r="D137"/>
      <c r="E137"/>
      <c r="F137"/>
      <c r="H137"/>
    </row>
  </sheetData>
  <mergeCells count="48">
    <mergeCell ref="M18:M20"/>
    <mergeCell ref="J15:J20"/>
    <mergeCell ref="I15:I20"/>
    <mergeCell ref="M12:M14"/>
    <mergeCell ref="J9:J14"/>
    <mergeCell ref="I9:I14"/>
    <mergeCell ref="M15:M17"/>
    <mergeCell ref="M3:M5"/>
    <mergeCell ref="M6:M8"/>
    <mergeCell ref="J3:J8"/>
    <mergeCell ref="I3:I8"/>
    <mergeCell ref="M9:M11"/>
    <mergeCell ref="M24:M26"/>
    <mergeCell ref="J39:K39"/>
    <mergeCell ref="M39:M40"/>
    <mergeCell ref="J40:K40"/>
    <mergeCell ref="K33:K35"/>
    <mergeCell ref="M33:M35"/>
    <mergeCell ref="K36:K38"/>
    <mergeCell ref="M36:M38"/>
    <mergeCell ref="K27:K29"/>
    <mergeCell ref="M27:M29"/>
    <mergeCell ref="K30:K32"/>
    <mergeCell ref="M30:M32"/>
    <mergeCell ref="A1:G1"/>
    <mergeCell ref="H1:H2"/>
    <mergeCell ref="I1:K2"/>
    <mergeCell ref="L1:L2"/>
    <mergeCell ref="M1:M2"/>
    <mergeCell ref="B3:B40"/>
    <mergeCell ref="D3:D40"/>
    <mergeCell ref="F3:F40"/>
    <mergeCell ref="I27:I32"/>
    <mergeCell ref="I21:I26"/>
    <mergeCell ref="I33:I38"/>
    <mergeCell ref="K21:K23"/>
    <mergeCell ref="M21:M23"/>
    <mergeCell ref="I54:I59"/>
    <mergeCell ref="M54:M56"/>
    <mergeCell ref="M57:M59"/>
    <mergeCell ref="J41:K41"/>
    <mergeCell ref="I48:I53"/>
    <mergeCell ref="M42:M44"/>
    <mergeCell ref="M45:M47"/>
    <mergeCell ref="M48:M50"/>
    <mergeCell ref="M51:M53"/>
    <mergeCell ref="I42:I47"/>
    <mergeCell ref="K24:K26"/>
  </mergeCells>
  <phoneticPr fontId="1"/>
  <pageMargins left="0.23622047244094491" right="0.23622047244094491" top="1.1417322834645669" bottom="0.35433070866141736" header="0.70866141732283472" footer="0.31496062992125984"/>
  <pageSetup paperSize="8" scale="49" fitToHeight="0" orientation="portrait" r:id="rId1"/>
  <headerFooter>
    <oddHeader>&amp;C&amp;36訪問型サービスＡ　サービスコード&amp;R（令和７年４月１日～）</oddHeader>
    <oddFooter>&amp;R&amp;P/&amp;N</oddFooter>
  </headerFooter>
  <rowBreaks count="1" manualBreakCount="1">
    <brk id="5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訪問型　サービスコード表（R7.4以降) </vt:lpstr>
      <vt:lpstr>'訪問型　サービスコード表（R7.4以降) '!Print_Area</vt:lpstr>
      <vt:lpstr>'訪問型　サービスコード表（R7.4以降)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中竹　美和子</cp:lastModifiedBy>
  <cp:lastPrinted>2024-08-16T01:56:16Z</cp:lastPrinted>
  <dcterms:created xsi:type="dcterms:W3CDTF">2016-02-21T23:39:41Z</dcterms:created>
  <dcterms:modified xsi:type="dcterms:W3CDTF">2024-08-16T01:57:41Z</dcterms:modified>
</cp:coreProperties>
</file>