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S:\0000部内共通\1000　決算\経営分析表\令和元年度\R3.2.5公営企業に係る「経営比較分析表」の分析等の確認について\提出用\"/>
    </mc:Choice>
  </mc:AlternateContent>
  <xr:revisionPtr revIDLastSave="0" documentId="13_ncr:1_{4796ADA8-1267-4A65-AD59-59A7FC1B3144}" xr6:coauthVersionLast="45" xr6:coauthVersionMax="45" xr10:uidLastSave="{00000000-0000-0000-0000-000000000000}"/>
  <workbookProtection workbookAlgorithmName="SHA-512" workbookHashValue="canK6WB1aMi1tE+xAfAINQO2hh+DxMydawqHYDQAaj4+lzz2uS4tyfZw3rjrT9nAcCkfkrCjo05darf3VoIzRg==" workbookSaltValue="9grK83fIpxceKxHc/9xTp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<sst xmlns="http://schemas.openxmlformats.org/spreadsheetml/2006/main" count="231" uniqueCount="116">
  <si>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</si>
  <si>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</si>
  <si>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</si>
  <si>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</si>
  <si>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</si>
  <si>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</si>
  <si>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</si>
  <si>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</si>
  <si>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</si>
  <si>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</si>
  <si>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</si>
  <si>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</si>
  <si>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</si>
  <si>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</si>
  <si>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</si>
  <si>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</si>
  <si>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</si>
  <si>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</si>
  <si>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</si>
  <si>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</si>
  <si>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</si>
  <si>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</si>
  <si>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</si>
  <si>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</si>
  <si>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</si>
  <si>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</si>
  <si>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</si>
  <si>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</si>
  <si>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</si>
  <si>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</si>
  <si>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</si>
  <si>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</si>
  <si>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</si>
  <si>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</si>
  <si>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</si>
  <si>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</si>
  <si>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</si>
  <si>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</si>
  <si>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</si>
  <si>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</si>
  <si>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</si>
  <si>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</si>
  <si>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</si>
  <si>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</si>
  <si>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</si>
  <si>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</si>
  <si>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</si>
  <si>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</si>
  <si>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</si>
  <si>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</si>
  <si>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</si>
  <si>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</si>
  <si>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</si>
  <si>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</si>
  <si>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</si>
  <si>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</si>
  <si>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</si>
  <si>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</si>
  <si>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</si>
  <si>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</si>
  <si>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</si>
  <si>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</si>
  <si>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</si>
  <si>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</si>
  <si>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</si>
  <si>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</si>
  <si>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</si>
  <si>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</si>
  <si>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</si>
  <si>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</si>
  <si>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</si>
  <si>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</si>
  <si>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</si>
  <si>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</si>
  <si>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</si>
  <si>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</si>
  <si>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</si>
  <si>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</si>
  <si>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</si>
  <si>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</si>
  <si>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</si>
  <si>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</si>
  <si>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</si>
  <si>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</si>
  <si>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</si>
  <si>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</si>
  <si>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</si>
  <si>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</si>
  <si>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</si>
  <si>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</si>
  <si>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</si>
  <si>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</si>
  <si>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</si>
  <si>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</si>
  <si>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</si>
  <si>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</si>
  <si>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</si>
  <si>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</si>
  <si>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</si>
  <si>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</si>
  <si>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</si>
  <si>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</si>
  <si>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</si>
  <si>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</si>
  <si>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</si>
  <si>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</si>
  <si>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</si>
  <si>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</si>
  <si>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</si>
  <si>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</si>
  <si>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</si>
  <si>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</si>
  <si>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</si>
  <si>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は欠損金を発生させることなく運営を行っている。流域関連公共下水道事業の処理区域の拡大を推進しているが、全体として人口減少に伴う下水道使用料の減少に加え、単独公共下水道の老朽化対策や流域関連公共下水道事業への投資に多額の費用が必要となっており、企業債残高の水準も高く、経営を圧迫しつつある。
　今後は、さらなる経費削減や不明水対策に努めるとともに、効率的な汚水処理を行うことにより、健全な経営の維持に努める。
　令和２年度経営戦略策定予定。</t>
    <rPh sb="80" eb="82">
      <t>タンドク</t>
    </rPh>
    <rPh sb="82" eb="84">
      <t>コウキョウ</t>
    </rPh>
    <rPh sb="84" eb="87">
      <t>ゲスイドウ</t>
    </rPh>
    <rPh sb="88" eb="91">
      <t>ロウキュウカ</t>
    </rPh>
    <rPh sb="91" eb="93">
      <t>タイサク</t>
    </rPh>
    <phoneticPr fontId="4"/>
  </si>
  <si>
    <t xml:space="preserve">①経常収支比率は100％を超えており、引き続き収納率向上や経費削減に努める。
②累積欠損金比率については、欠損金を発生させることなく健全な経営を行っている。
③流動比率は全国平均・類似団体平均値より高い水準となった。これは、流域関連公共下水道区域を拡大しているが、経営状況を鑑み工事規模を縮小しているため、前年度より未払金（流動負債）が減少したことによるものである。
④企業債残高対事業規模比率は前年度より増加し、全国平均・類似団体平均値より高い水準となった。これは、流域関連公共下水道区域の拡大に伴い、処理戸数は増加し、下水道使用料収入は増加したが、一般会計からの補てんを差し引いた企業債残高が増加したことが主な要因である。
⑤経費回収率は類似団体平均値より高い水準となったが、前年度と比べ減少した。これは、流域関連公共下水道区域の拡大に伴い、汚水処理費及び年間有収水量は増加したが、単独公共下水道の処理水に含まれる不明水が下水道使用料に転嫁されていないことが主な要因である。
⑥汚水処理原価は平成30年度と同数値となった。
⑦施設利用率が増加しているのは、単独公共下水道処理場の処理能力に変化はないが、晴天時に処理した水量が前年度と比べ増加したためである。
⑧水洗化率が全国平均・類似団体平均値と比べて低い水準にあるのは、流域関連公共下水道区域での下水道への接続率が低いためで、接続率向上のための戸別訪問等の啓発活動を継続して行う必要があると考える。
</t>
    <rPh sb="276" eb="278">
      <t>イッパン</t>
    </rPh>
    <rPh sb="278" eb="280">
      <t>カイケイ</t>
    </rPh>
    <rPh sb="283" eb="284">
      <t>ホ</t>
    </rPh>
    <rPh sb="287" eb="288">
      <t>サ</t>
    </rPh>
    <rPh sb="289" eb="290">
      <t>ヒ</t>
    </rPh>
    <rPh sb="327" eb="328">
      <t>チ</t>
    </rPh>
    <rPh sb="487" eb="490">
      <t>ショリジョウ</t>
    </rPh>
    <rPh sb="491" eb="493">
      <t>ショリ</t>
    </rPh>
    <rPh sb="493" eb="495">
      <t>ノウリョク</t>
    </rPh>
    <rPh sb="496" eb="498">
      <t>ヘンカ</t>
    </rPh>
    <rPh sb="503" eb="505">
      <t>セイテン</t>
    </rPh>
    <rPh sb="505" eb="506">
      <t>ジ</t>
    </rPh>
    <rPh sb="507" eb="509">
      <t>ショリ</t>
    </rPh>
    <rPh sb="511" eb="513">
      <t>スイリョウ</t>
    </rPh>
    <rPh sb="514" eb="517">
      <t>ゼンネンド</t>
    </rPh>
    <rPh sb="518" eb="519">
      <t>クラ</t>
    </rPh>
    <rPh sb="520" eb="522">
      <t>ゾウカ</t>
    </rPh>
    <phoneticPr fontId="4"/>
  </si>
  <si>
    <r>
      <t>①有形固定資産減価償却率は類似団体平均値より高くなった。これは、単独公共下水道に係る償却資産の減価償却が進んでいるためである。
②管渠老朽化率は、単独公共下水道の管渠が</t>
    </r>
    <r>
      <rPr>
        <sz val="11"/>
        <color theme="1"/>
        <rFont val="ＭＳ ゴシック"/>
        <family val="3"/>
        <charset val="128"/>
      </rPr>
      <t xml:space="preserve">年々老朽化しているため、前年度より増加し、全国平均・類似団体平均値より高い水準となっている。
③管渠改善率については、単独公共下水道の老朽化改善に向け、継続的に管渠の更新工事を実施しているため、全国平均・類似団体平均値より高い水準となっている。
</t>
    </r>
    <rPh sb="81" eb="83">
      <t>カンキョ</t>
    </rPh>
    <rPh sb="86" eb="89">
      <t>ロウキュウカ</t>
    </rPh>
    <rPh sb="96" eb="99">
      <t>ゼンネンド</t>
    </rPh>
    <rPh sb="101" eb="103">
      <t>ゾウカ</t>
    </rPh>
    <rPh sb="119" eb="120">
      <t>タカ</t>
    </rPh>
    <rPh sb="121" eb="123">
      <t>スイジュン</t>
    </rPh>
    <rPh sb="143" eb="150">
      <t>タンドクコウキョウゲスイドウ</t>
    </rPh>
    <rPh sb="151" eb="154">
      <t>ロウキュウカ</t>
    </rPh>
    <rPh sb="154" eb="156">
      <t>カイゼン</t>
    </rPh>
    <rPh sb="157" eb="158">
      <t>ム</t>
    </rPh>
    <rPh sb="160" eb="163">
      <t>ケイゾクテキ</t>
    </rPh>
    <rPh sb="164" eb="166">
      <t>カンキョ</t>
    </rPh>
    <rPh sb="167" eb="169">
      <t>コウシン</t>
    </rPh>
    <rPh sb="169" eb="171">
      <t>コウジ</t>
    </rPh>
    <rPh sb="172" eb="17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</si>
</sst>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0.72</c:v>
                </c:pt>
                <c:pt idx="1">
                  <c:v>0.34</c:v>
                </c:pt>
                <c:pt idx="2">
                  <c:v>9.26</c:v>
                </c:pt>
                <c:pt idx="3">
                  <c:v>2.7</c:v>
                </c:pt>
                <c:pt idx="4">
                  <c:v>1.25</c:v>
                </c:pt>
              </c:numCache>
            </c:numRef>
          </c:val>
          <c:extLst>
            <c:ext xmlns:c16="http://schemas.microsoft.com/office/drawing/2014/chart" uri="{C3380CC4-5D6E-409C-BE32-E72D297353CC}">
              <c16:uniqueId val="{00000000-C6FF-477E-87AC-86FEFD1591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1.08</c:v>
                </c:pt>
                <c:pt idx="1">
                  <c:v>1.1499999999999999</c:v>
                </c:pt>
                <c:pt idx="2">
                  <c:v>0.89</c:v>
                </c:pt>
                <c:pt idx="3">
                  <c:v>0.28999999999999998</c:v>
                </c:pt>
                <c:pt idx="4">
                  <c:v>0.13</c:v>
                </c:pt>
              </c:numCache>
            </c:numRef>
          </c:val>
          <c:smooth val="0"/>
          <c:extLst>
            <c:ext xmlns:c16="http://schemas.microsoft.com/office/drawing/2014/chart" uri="{C3380CC4-5D6E-409C-BE32-E72D297353CC}">
              <c16:uniqueId val="{00000001-C6FF-477E-87AC-86FEFD1591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63.79</c:v>
                </c:pt>
                <c:pt idx="1">
                  <c:v>60.98</c:v>
                </c:pt>
                <c:pt idx="2">
                  <c:v>53.14</c:v>
                </c:pt>
                <c:pt idx="3">
                  <c:v>55.89</c:v>
                </c:pt>
                <c:pt idx="4">
                  <c:v>59.74</c:v>
                </c:pt>
              </c:numCache>
            </c:numRef>
          </c:val>
          <c:extLst>
            <c:ext xmlns:c16="http://schemas.microsoft.com/office/drawing/2014/chart" uri="{C3380CC4-5D6E-409C-BE32-E72D297353CC}">
              <c16:uniqueId val="{00000000-29E2-4F45-A517-9116844745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59.97</c:v>
                </c:pt>
                <c:pt idx="1">
                  <c:v>56.35</c:v>
                </c:pt>
                <c:pt idx="2">
                  <c:v>58.13</c:v>
                </c:pt>
                <c:pt idx="3">
                  <c:v>55.46</c:v>
                </c:pt>
                <c:pt idx="4">
                  <c:v>55.73</c:v>
                </c:pt>
              </c:numCache>
            </c:numRef>
          </c:val>
          <c:smooth val="0"/>
          <c:extLst>
            <c:ext xmlns:c16="http://schemas.microsoft.com/office/drawing/2014/chart" uri="{C3380CC4-5D6E-409C-BE32-E72D297353CC}">
              <c16:uniqueId val="{00000001-29E2-4F45-A517-9116844745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80.900000000000006</c:v>
                </c:pt>
                <c:pt idx="1">
                  <c:v>81.91</c:v>
                </c:pt>
                <c:pt idx="2">
                  <c:v>63.17</c:v>
                </c:pt>
                <c:pt idx="3">
                  <c:v>62.05</c:v>
                </c:pt>
                <c:pt idx="4">
                  <c:v>65.81</c:v>
                </c:pt>
              </c:numCache>
            </c:numRef>
          </c:val>
          <c:extLst>
            <c:ext xmlns:c16="http://schemas.microsoft.com/office/drawing/2014/chart" uri="{C3380CC4-5D6E-409C-BE32-E72D297353CC}">
              <c16:uniqueId val="{00000000-1A46-4DD5-B653-9A532C7CFB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c:v>
                </c:pt>
                <c:pt idx="1">
                  <c:v>93.3</c:v>
                </c:pt>
                <c:pt idx="2">
                  <c:v>91.75</c:v>
                </c:pt>
                <c:pt idx="3">
                  <c:v>92.45</c:v>
                </c:pt>
                <c:pt idx="4">
                  <c:v>92.45</c:v>
                </c:pt>
              </c:numCache>
            </c:numRef>
          </c:val>
          <c:smooth val="0"/>
          <c:extLst>
            <c:ext xmlns:c16="http://schemas.microsoft.com/office/drawing/2014/chart" uri="{C3380CC4-5D6E-409C-BE32-E72D297353CC}">
              <c16:uniqueId val="{00000001-1A46-4DD5-B653-9A532C7CFB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112</c:v>
                </c:pt>
                <c:pt idx="1">
                  <c:v>115.86</c:v>
                </c:pt>
                <c:pt idx="2">
                  <c:v>104.15</c:v>
                </c:pt>
                <c:pt idx="3">
                  <c:v>107.37</c:v>
                </c:pt>
                <c:pt idx="4">
                  <c:v>105.76</c:v>
                </c:pt>
              </c:numCache>
            </c:numRef>
          </c:val>
          <c:extLst>
            <c:ext xmlns:c16="http://schemas.microsoft.com/office/drawing/2014/chart" uri="{C3380CC4-5D6E-409C-BE32-E72D297353CC}">
              <c16:uniqueId val="{00000000-29F5-4477-987C-3E1A780423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95.24</c:v>
                </c:pt>
                <c:pt idx="1">
                  <c:v>98.6</c:v>
                </c:pt>
                <c:pt idx="2">
                  <c:v>100.94</c:v>
                </c:pt>
                <c:pt idx="3">
                  <c:v>102.79</c:v>
                </c:pt>
                <c:pt idx="4">
                  <c:v>101.51</c:v>
                </c:pt>
              </c:numCache>
            </c:numRef>
          </c:val>
          <c:smooth val="0"/>
          <c:extLst>
            <c:ext xmlns:c16="http://schemas.microsoft.com/office/drawing/2014/chart" uri="{C3380CC4-5D6E-409C-BE32-E72D297353CC}">
              <c16:uniqueId val="{00000001-29F5-4477-987C-3E1A780423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60.09</c:v>
                </c:pt>
                <c:pt idx="1">
                  <c:v>60.98</c:v>
                </c:pt>
                <c:pt idx="2">
                  <c:v>31.24</c:v>
                </c:pt>
                <c:pt idx="3">
                  <c:v>32.04</c:v>
                </c:pt>
                <c:pt idx="4">
                  <c:v>33.1</c:v>
                </c:pt>
              </c:numCache>
            </c:numRef>
          </c:val>
          <c:extLst>
            <c:ext xmlns:c16="http://schemas.microsoft.com/office/drawing/2014/chart" uri="{C3380CC4-5D6E-409C-BE32-E72D297353CC}">
              <c16:uniqueId val="{00000000-1C58-4FD2-B6FE-EACA72A5D6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34.39</c:v>
                </c:pt>
                <c:pt idx="1">
                  <c:v>44.43</c:v>
                </c:pt>
                <c:pt idx="2">
                  <c:v>15.71</c:v>
                </c:pt>
                <c:pt idx="3">
                  <c:v>22.06</c:v>
                </c:pt>
                <c:pt idx="4">
                  <c:v>16.37</c:v>
                </c:pt>
              </c:numCache>
            </c:numRef>
          </c:val>
          <c:smooth val="0"/>
          <c:extLst>
            <c:ext xmlns:c16="http://schemas.microsoft.com/office/drawing/2014/chart" uri="{C3380CC4-5D6E-409C-BE32-E72D297353CC}">
              <c16:uniqueId val="{00000001-1C58-4FD2-B6FE-EACA72A5D6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23.28</c:v>
                </c:pt>
                <c:pt idx="1">
                  <c:v>23.28</c:v>
                </c:pt>
                <c:pt idx="2">
                  <c:v>6.25</c:v>
                </c:pt>
                <c:pt idx="3">
                  <c:v>5.89</c:v>
                </c:pt>
                <c:pt idx="4">
                  <c:v>5.91</c:v>
                </c:pt>
              </c:numCache>
            </c:numRef>
          </c:val>
          <c:extLst>
            <c:ext xmlns:c16="http://schemas.microsoft.com/office/drawing/2014/chart" uri="{C3380CC4-5D6E-409C-BE32-E72D297353CC}">
              <c16:uniqueId val="{00000000-6F09-4F9E-B402-93AD38AFE8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2.2200000000000002</c:v>
                </c:pt>
                <c:pt idx="1">
                  <c:v>3.25</c:v>
                </c:pt>
                <c:pt idx="2">
                  <c:v>1.23</c:v>
                </c:pt>
                <c:pt idx="3">
                  <c:v>0.83</c:v>
                </c:pt>
                <c:pt idx="4">
                  <c:v>0.98</c:v>
                </c:pt>
              </c:numCache>
            </c:numRef>
          </c:val>
          <c:smooth val="0"/>
          <c:extLst>
            <c:ext xmlns:c16="http://schemas.microsoft.com/office/drawing/2014/chart" uri="{C3380CC4-5D6E-409C-BE32-E72D297353CC}">
              <c16:uniqueId val="{00000001-6F09-4F9E-B402-93AD38AFE8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31-415F-92F5-5B2434A50E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54.27</c:v>
                </c:pt>
                <c:pt idx="1">
                  <c:v>84.21</c:v>
                </c:pt>
                <c:pt idx="2">
                  <c:v>55.58</c:v>
                </c:pt>
                <c:pt idx="3">
                  <c:v>49</c:v>
                </c:pt>
                <c:pt idx="4">
                  <c:v>37.86</c:v>
                </c:pt>
              </c:numCache>
            </c:numRef>
          </c:val>
          <c:smooth val="0"/>
          <c:extLst>
            <c:ext xmlns:c16="http://schemas.microsoft.com/office/drawing/2014/chart" uri="{C3380CC4-5D6E-409C-BE32-E72D297353CC}">
              <c16:uniqueId val="{00000001-BE31-415F-92F5-5B2434A50E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82.9</c:v>
                </c:pt>
                <c:pt idx="1">
                  <c:v>87.2</c:v>
                </c:pt>
                <c:pt idx="2">
                  <c:v>92.32</c:v>
                </c:pt>
                <c:pt idx="3">
                  <c:v>100.44</c:v>
                </c:pt>
                <c:pt idx="4">
                  <c:v>110.75</c:v>
                </c:pt>
              </c:numCache>
            </c:numRef>
          </c:val>
          <c:extLst>
            <c:ext xmlns:c16="http://schemas.microsoft.com/office/drawing/2014/chart" uri="{C3380CC4-5D6E-409C-BE32-E72D297353CC}">
              <c16:uniqueId val="{00000000-B890-4BC3-8F51-76BC006676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163.80000000000001</c:v>
                </c:pt>
                <c:pt idx="1">
                  <c:v>161.31</c:v>
                </c:pt>
                <c:pt idx="2">
                  <c:v>74.239999999999995</c:v>
                </c:pt>
                <c:pt idx="3">
                  <c:v>61.36</c:v>
                </c:pt>
                <c:pt idx="4">
                  <c:v>60.16</c:v>
                </c:pt>
              </c:numCache>
            </c:numRef>
          </c:val>
          <c:smooth val="0"/>
          <c:extLst>
            <c:ext xmlns:c16="http://schemas.microsoft.com/office/drawing/2014/chart" uri="{C3380CC4-5D6E-409C-BE32-E72D297353CC}">
              <c16:uniqueId val="{00000001-B890-4BC3-8F51-76BC006676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184.38</c:v>
                </c:pt>
                <c:pt idx="1">
                  <c:v>251.92</c:v>
                </c:pt>
                <c:pt idx="2">
                  <c:v>1240.67</c:v>
                </c:pt>
                <c:pt idx="3">
                  <c:v>997.59</c:v>
                </c:pt>
                <c:pt idx="4">
                  <c:v>1519.33</c:v>
                </c:pt>
              </c:numCache>
            </c:numRef>
          </c:val>
          <c:extLst>
            <c:ext xmlns:c16="http://schemas.microsoft.com/office/drawing/2014/chart" uri="{C3380CC4-5D6E-409C-BE32-E72D297353CC}">
              <c16:uniqueId val="{00000000-D1E3-46D0-A0AC-74A15A5F08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681.23</c:v>
                </c:pt>
                <c:pt idx="1">
                  <c:v>773.95</c:v>
                </c:pt>
                <c:pt idx="2">
                  <c:v>857.76</c:v>
                </c:pt>
                <c:pt idx="3">
                  <c:v>978.87</c:v>
                </c:pt>
                <c:pt idx="4">
                  <c:v>917.44</c:v>
                </c:pt>
              </c:numCache>
            </c:numRef>
          </c:val>
          <c:smooth val="0"/>
          <c:extLst>
            <c:ext xmlns:c16="http://schemas.microsoft.com/office/drawing/2014/chart" uri="{C3380CC4-5D6E-409C-BE32-E72D297353CC}">
              <c16:uniqueId val="{00000001-D1E3-46D0-A0AC-74A15A5F08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144.66999999999999</c:v>
                </c:pt>
                <c:pt idx="1">
                  <c:v>140.33000000000001</c:v>
                </c:pt>
                <c:pt idx="2">
                  <c:v>96.42</c:v>
                </c:pt>
                <c:pt idx="3">
                  <c:v>96.27</c:v>
                </c:pt>
                <c:pt idx="4">
                  <c:v>95.62</c:v>
                </c:pt>
              </c:numCache>
            </c:numRef>
          </c:val>
          <c:extLst>
            <c:ext xmlns:c16="http://schemas.microsoft.com/office/drawing/2014/chart" uri="{C3380CC4-5D6E-409C-BE32-E72D297353CC}">
              <c16:uniqueId val="{00000000-FA10-4EA5-B0EE-C0296C140D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c:v>
                </c:pt>
                <c:pt idx="1">
                  <c:v>72.87</c:v>
                </c:pt>
                <c:pt idx="2">
                  <c:v>81.260000000000005</c:v>
                </c:pt>
                <c:pt idx="3">
                  <c:v>85.9</c:v>
                </c:pt>
                <c:pt idx="4">
                  <c:v>85.34</c:v>
                </c:pt>
              </c:numCache>
            </c:numRef>
          </c:val>
          <c:smooth val="0"/>
          <c:extLst>
            <c:ext xmlns:c16="http://schemas.microsoft.com/office/drawing/2014/chart" uri="{C3380CC4-5D6E-409C-BE32-E72D297353CC}">
              <c16:uniqueId val="{00000001-FA10-4EA5-B0EE-C0296C140D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100.38</c:v>
                </c:pt>
                <c:pt idx="1">
                  <c:v>103.51</c:v>
                </c:pt>
                <c:pt idx="2">
                  <c:v>150</c:v>
                </c:pt>
                <c:pt idx="3">
                  <c:v>150</c:v>
                </c:pt>
                <c:pt idx="4">
                  <c:v>150</c:v>
                </c:pt>
              </c:numCache>
            </c:numRef>
          </c:val>
          <c:extLst>
            <c:ext xmlns:c16="http://schemas.microsoft.com/office/drawing/2014/chart" uri="{C3380CC4-5D6E-409C-BE32-E72D297353CC}">
              <c16:uniqueId val="{00000000-3B4E-4C6E-A01B-0DF58873AA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160.72999999999999</c:v>
                </c:pt>
                <c:pt idx="1">
                  <c:v>160.55000000000001</c:v>
                </c:pt>
                <c:pt idx="2">
                  <c:v>151.16999999999999</c:v>
                </c:pt>
                <c:pt idx="3">
                  <c:v>148.41999999999999</c:v>
                </c:pt>
                <c:pt idx="4">
                  <c:v>149.27000000000001</c:v>
                </c:pt>
              </c:numCache>
            </c:numRef>
          </c:val>
          <c:smooth val="0"/>
          <c:extLst>
            <c:ext xmlns:c16="http://schemas.microsoft.com/office/drawing/2014/chart" uri="{C3380CC4-5D6E-409C-BE32-E72D297353CC}">
              <c16:uniqueId val="{00000001-3B4E-4C6E-A01B-0DF58873AA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6"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愛知県　津島市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Cb1</v>
      </c>
      <c r="X8" s="78"/>
      <c r="Y8" s="78"/>
      <c r="Z8" s="78"/>
      <c r="AA8" s="78"/>
      <c r="AB8" s="78"/>
      <c r="AC8" s="78"/>
      <c r="AD8" s="79" t="str">
        <f>データ!$M$6</f>
        <v>非設置</v>
      </c>
      <c r="AE8" s="79"/>
      <c r="AF8" s="79"/>
      <c r="AG8" s="79"/>
      <c r="AH8" s="79"/>
      <c r="AI8" s="79"/>
      <c r="AJ8" s="79"/>
      <c r="AK8" s="3"/>
      <c r="AL8" s="75">
        <f>データ!S6</f>
        <v>62346</v>
      </c>
      <c r="AM8" s="75"/>
      <c r="AN8" s="75"/>
      <c r="AO8" s="75"/>
      <c r="AP8" s="75"/>
      <c r="AQ8" s="75"/>
      <c r="AR8" s="75"/>
      <c r="AS8" s="75"/>
      <c r="AT8" s="74">
        <f>データ!T6</f>
        <v>25.09</v>
      </c>
      <c r="AU8" s="74"/>
      <c r="AV8" s="74"/>
      <c r="AW8" s="74"/>
      <c r="AX8" s="74"/>
      <c r="AY8" s="74"/>
      <c r="AZ8" s="74"/>
      <c r="BA8" s="74"/>
      <c r="BB8" s="74">
        <f>データ!U6</f>
        <v>2484.89</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46.04</v>
      </c>
      <c r="J10" s="74"/>
      <c r="K10" s="74"/>
      <c r="L10" s="74"/>
      <c r="M10" s="74"/>
      <c r="N10" s="74"/>
      <c r="O10" s="74"/>
      <c r="P10" s="74">
        <f>データ!P6</f>
        <v>42.23</v>
      </c>
      <c r="Q10" s="74"/>
      <c r="R10" s="74"/>
      <c r="S10" s="74"/>
      <c r="T10" s="74"/>
      <c r="U10" s="74"/>
      <c r="V10" s="74"/>
      <c r="W10" s="74">
        <f>データ!Q6</f>
        <v>41.8</v>
      </c>
      <c r="X10" s="74"/>
      <c r="Y10" s="74"/>
      <c r="Z10" s="74"/>
      <c r="AA10" s="74"/>
      <c r="AB10" s="74"/>
      <c r="AC10" s="74"/>
      <c r="AD10" s="75">
        <f>データ!R6</f>
        <v>2821</v>
      </c>
      <c r="AE10" s="75"/>
      <c r="AF10" s="75"/>
      <c r="AG10" s="75"/>
      <c r="AH10" s="75"/>
      <c r="AI10" s="75"/>
      <c r="AJ10" s="75"/>
      <c r="AK10" s="2"/>
      <c r="AL10" s="75">
        <f>データ!V6</f>
        <v>26192</v>
      </c>
      <c r="AM10" s="75"/>
      <c r="AN10" s="75"/>
      <c r="AO10" s="75"/>
      <c r="AP10" s="75"/>
      <c r="AQ10" s="75"/>
      <c r="AR10" s="75"/>
      <c r="AS10" s="75"/>
      <c r="AT10" s="74">
        <f>データ!W6</f>
        <v>4.6399999999999997</v>
      </c>
      <c r="AU10" s="74"/>
      <c r="AV10" s="74"/>
      <c r="AW10" s="74"/>
      <c r="AX10" s="74"/>
      <c r="AY10" s="74"/>
      <c r="AZ10" s="74"/>
      <c r="BA10" s="74"/>
      <c r="BB10" s="74">
        <f>データ!X6</f>
        <v>5644.83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ja919982GMWIykjiget+7hEiVPFFmz9nssBXlN6j8XJCFtaNFNl0oKIPbOgQ0GXJFxo2x+FDi6rgnCG2MNTiPg==" saltValue="9CO7hnbpbziJEdUTeUO+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232084</v>
      </c>
      <c r="D6" s="33">
        <f t="shared" si="3"/>
        <v>46</v>
      </c>
      <c r="E6" s="33">
        <f t="shared" si="3"/>
        <v>17</v>
      </c>
      <c r="F6" s="33">
        <f t="shared" si="3"/>
        <v>1</v>
      </c>
      <c r="G6" s="33">
        <f t="shared" si="3"/>
        <v>0</v>
      </c>
      <c r="H6" s="33" t="str">
        <f t="shared" si="3"/>
        <v>愛知県　津島市</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46.04</v>
      </c>
      <c r="P6" s="34">
        <f t="shared" si="3"/>
        <v>42.23</v>
      </c>
      <c r="Q6" s="34">
        <f t="shared" si="3"/>
        <v>41.8</v>
      </c>
      <c r="R6" s="34">
        <f t="shared" si="3"/>
        <v>2821</v>
      </c>
      <c r="S6" s="34">
        <f t="shared" si="3"/>
        <v>62346</v>
      </c>
      <c r="T6" s="34">
        <f t="shared" si="3"/>
        <v>25.09</v>
      </c>
      <c r="U6" s="34">
        <f t="shared" si="3"/>
        <v>2484.89</v>
      </c>
      <c r="V6" s="34">
        <f t="shared" si="3"/>
        <v>26192</v>
      </c>
      <c r="W6" s="34">
        <f t="shared" si="3"/>
        <v>4.6399999999999997</v>
      </c>
      <c r="X6" s="34">
        <f t="shared" si="3"/>
        <v>5644.83</v>
      </c>
      <c r="Y6" s="35">
        <f>IF(Y7="",NA(),Y7)</f>
        <v>112</v>
      </c>
      <c r="Z6" s="35">
        <f t="shared" ref="Z6:AH6" si="4">IF(Z7="",NA(),Z7)</f>
        <v>115.86</v>
      </c>
      <c r="AA6" s="35">
        <f t="shared" si="4"/>
        <v>104.15</v>
      </c>
      <c r="AB6" s="35">
        <f t="shared" si="4"/>
        <v>107.37</v>
      </c>
      <c r="AC6" s="35">
        <f t="shared" si="4"/>
        <v>105.76</v>
      </c>
      <c r="AD6" s="35">
        <f t="shared" si="4"/>
        <v>95.24</v>
      </c>
      <c r="AE6" s="35">
        <f t="shared" si="4"/>
        <v>98.6</v>
      </c>
      <c r="AF6" s="35">
        <f t="shared" si="4"/>
        <v>100.94</v>
      </c>
      <c r="AG6" s="35">
        <f t="shared" si="4"/>
        <v>102.79</v>
      </c>
      <c r="AH6" s="35">
        <f t="shared" si="4"/>
        <v>101.51</v>
      </c>
      <c r="AI6" s="34" t="str">
        <f>IF(AI7="","",IF(AI7="-","【-】","【"&amp;SUBSTITUTE(TEXT(AI7,"#,##0.00"),"-","△")&amp;"】"))</f>
        <v>【108.07】</v>
      </c>
      <c r="AJ6" s="34">
        <f>IF(AJ7="",NA(),AJ7)</f>
        <v>0</v>
      </c>
      <c r="AK6" s="34">
        <f t="shared" ref="AK6:AS6" si="5">IF(AK7="",NA(),AK7)</f>
        <v>0</v>
      </c>
      <c r="AL6" s="34">
        <f t="shared" si="5"/>
        <v>0</v>
      </c>
      <c r="AM6" s="34">
        <f t="shared" si="5"/>
        <v>0</v>
      </c>
      <c r="AN6" s="34">
        <f t="shared" si="5"/>
        <v>0</v>
      </c>
      <c r="AO6" s="35">
        <f t="shared" si="5"/>
        <v>54.27</v>
      </c>
      <c r="AP6" s="35">
        <f t="shared" si="5"/>
        <v>84.21</v>
      </c>
      <c r="AQ6" s="35">
        <f t="shared" si="5"/>
        <v>55.58</v>
      </c>
      <c r="AR6" s="35">
        <f t="shared" si="5"/>
        <v>49</v>
      </c>
      <c r="AS6" s="35">
        <f t="shared" si="5"/>
        <v>37.86</v>
      </c>
      <c r="AT6" s="34" t="str">
        <f>IF(AT7="","",IF(AT7="-","【-】","【"&amp;SUBSTITUTE(TEXT(AT7,"#,##0.00"),"-","△")&amp;"】"))</f>
        <v>【3.09】</v>
      </c>
      <c r="AU6" s="35">
        <f>IF(AU7="",NA(),AU7)</f>
        <v>82.9</v>
      </c>
      <c r="AV6" s="35">
        <f t="shared" ref="AV6:BD6" si="6">IF(AV7="",NA(),AV7)</f>
        <v>87.2</v>
      </c>
      <c r="AW6" s="35">
        <f t="shared" si="6"/>
        <v>92.32</v>
      </c>
      <c r="AX6" s="35">
        <f t="shared" si="6"/>
        <v>100.44</v>
      </c>
      <c r="AY6" s="35">
        <f t="shared" si="6"/>
        <v>110.75</v>
      </c>
      <c r="AZ6" s="35">
        <f t="shared" si="6"/>
        <v>163.80000000000001</v>
      </c>
      <c r="BA6" s="35">
        <f t="shared" si="6"/>
        <v>161.31</v>
      </c>
      <c r="BB6" s="35">
        <f t="shared" si="6"/>
        <v>74.239999999999995</v>
      </c>
      <c r="BC6" s="35">
        <f t="shared" si="6"/>
        <v>61.36</v>
      </c>
      <c r="BD6" s="35">
        <f t="shared" si="6"/>
        <v>60.16</v>
      </c>
      <c r="BE6" s="34" t="str">
        <f>IF(BE7="","",IF(BE7="-","【-】","【"&amp;SUBSTITUTE(TEXT(BE7,"#,##0.00"),"-","△")&amp;"】"))</f>
        <v>【69.54】</v>
      </c>
      <c r="BF6" s="35">
        <f>IF(BF7="",NA(),BF7)</f>
        <v>184.38</v>
      </c>
      <c r="BG6" s="35">
        <f t="shared" ref="BG6:BO6" si="7">IF(BG7="",NA(),BG7)</f>
        <v>251.92</v>
      </c>
      <c r="BH6" s="35">
        <f t="shared" si="7"/>
        <v>1240.67</v>
      </c>
      <c r="BI6" s="35">
        <f t="shared" si="7"/>
        <v>997.59</v>
      </c>
      <c r="BJ6" s="35">
        <f t="shared" si="7"/>
        <v>1519.33</v>
      </c>
      <c r="BK6" s="35">
        <f t="shared" si="7"/>
        <v>681.23</v>
      </c>
      <c r="BL6" s="35">
        <f t="shared" si="7"/>
        <v>773.95</v>
      </c>
      <c r="BM6" s="35">
        <f t="shared" si="7"/>
        <v>857.76</v>
      </c>
      <c r="BN6" s="35">
        <f t="shared" si="7"/>
        <v>978.87</v>
      </c>
      <c r="BO6" s="35">
        <f t="shared" si="7"/>
        <v>917.44</v>
      </c>
      <c r="BP6" s="34" t="str">
        <f>IF(BP7="","",IF(BP7="-","【-】","【"&amp;SUBSTITUTE(TEXT(BP7,"#,##0.00"),"-","△")&amp;"】"))</f>
        <v>【682.51】</v>
      </c>
      <c r="BQ6" s="35">
        <f>IF(BQ7="",NA(),BQ7)</f>
        <v>144.66999999999999</v>
      </c>
      <c r="BR6" s="35">
        <f t="shared" ref="BR6:BZ6" si="8">IF(BR7="",NA(),BR7)</f>
        <v>140.33000000000001</v>
      </c>
      <c r="BS6" s="35">
        <f t="shared" si="8"/>
        <v>96.42</v>
      </c>
      <c r="BT6" s="35">
        <f t="shared" si="8"/>
        <v>96.27</v>
      </c>
      <c r="BU6" s="35">
        <f t="shared" si="8"/>
        <v>95.62</v>
      </c>
      <c r="BV6" s="35">
        <f t="shared" si="8"/>
        <v>76.84</v>
      </c>
      <c r="BW6" s="35">
        <f t="shared" si="8"/>
        <v>72.87</v>
      </c>
      <c r="BX6" s="35">
        <f t="shared" si="8"/>
        <v>81.260000000000005</v>
      </c>
      <c r="BY6" s="35">
        <f t="shared" si="8"/>
        <v>85.9</v>
      </c>
      <c r="BZ6" s="35">
        <f t="shared" si="8"/>
        <v>85.34</v>
      </c>
      <c r="CA6" s="34" t="str">
        <f>IF(CA7="","",IF(CA7="-","【-】","【"&amp;SUBSTITUTE(TEXT(CA7,"#,##0.00"),"-","△")&amp;"】"))</f>
        <v>【100.34】</v>
      </c>
      <c r="CB6" s="35">
        <f>IF(CB7="",NA(),CB7)</f>
        <v>100.38</v>
      </c>
      <c r="CC6" s="35">
        <f t="shared" ref="CC6:CK6" si="9">IF(CC7="",NA(),CC7)</f>
        <v>103.51</v>
      </c>
      <c r="CD6" s="35">
        <f t="shared" si="9"/>
        <v>150</v>
      </c>
      <c r="CE6" s="35">
        <f t="shared" si="9"/>
        <v>150</v>
      </c>
      <c r="CF6" s="35">
        <f t="shared" si="9"/>
        <v>150</v>
      </c>
      <c r="CG6" s="35">
        <f t="shared" si="9"/>
        <v>160.72999999999999</v>
      </c>
      <c r="CH6" s="35">
        <f t="shared" si="9"/>
        <v>160.55000000000001</v>
      </c>
      <c r="CI6" s="35">
        <f t="shared" si="9"/>
        <v>151.16999999999999</v>
      </c>
      <c r="CJ6" s="35">
        <f t="shared" si="9"/>
        <v>148.41999999999999</v>
      </c>
      <c r="CK6" s="35">
        <f t="shared" si="9"/>
        <v>149.27000000000001</v>
      </c>
      <c r="CL6" s="34" t="str">
        <f>IF(CL7="","",IF(CL7="-","【-】","【"&amp;SUBSTITUTE(TEXT(CL7,"#,##0.00"),"-","△")&amp;"】"))</f>
        <v>【136.15】</v>
      </c>
      <c r="CM6" s="35">
        <f>IF(CM7="",NA(),CM7)</f>
        <v>63.79</v>
      </c>
      <c r="CN6" s="35">
        <f t="shared" ref="CN6:CV6" si="10">IF(CN7="",NA(),CN7)</f>
        <v>60.98</v>
      </c>
      <c r="CO6" s="35">
        <f t="shared" si="10"/>
        <v>53.14</v>
      </c>
      <c r="CP6" s="35">
        <f t="shared" si="10"/>
        <v>55.89</v>
      </c>
      <c r="CQ6" s="35">
        <f t="shared" si="10"/>
        <v>59.74</v>
      </c>
      <c r="CR6" s="35">
        <f t="shared" si="10"/>
        <v>59.97</v>
      </c>
      <c r="CS6" s="35">
        <f t="shared" si="10"/>
        <v>56.35</v>
      </c>
      <c r="CT6" s="35">
        <f t="shared" si="10"/>
        <v>58.13</v>
      </c>
      <c r="CU6" s="35">
        <f t="shared" si="10"/>
        <v>55.46</v>
      </c>
      <c r="CV6" s="35">
        <f t="shared" si="10"/>
        <v>55.73</v>
      </c>
      <c r="CW6" s="34" t="str">
        <f>IF(CW7="","",IF(CW7="-","【-】","【"&amp;SUBSTITUTE(TEXT(CW7,"#,##0.00"),"-","△")&amp;"】"))</f>
        <v>【59.64】</v>
      </c>
      <c r="CX6" s="35">
        <f>IF(CX7="",NA(),CX7)</f>
        <v>80.900000000000006</v>
      </c>
      <c r="CY6" s="35">
        <f t="shared" ref="CY6:DG6" si="11">IF(CY7="",NA(),CY7)</f>
        <v>81.91</v>
      </c>
      <c r="CZ6" s="35">
        <f t="shared" si="11"/>
        <v>63.17</v>
      </c>
      <c r="DA6" s="35">
        <f t="shared" si="11"/>
        <v>62.05</v>
      </c>
      <c r="DB6" s="35">
        <f t="shared" si="11"/>
        <v>65.81</v>
      </c>
      <c r="DC6" s="35">
        <f t="shared" si="11"/>
        <v>94.8</v>
      </c>
      <c r="DD6" s="35">
        <f t="shared" si="11"/>
        <v>93.3</v>
      </c>
      <c r="DE6" s="35">
        <f t="shared" si="11"/>
        <v>91.75</v>
      </c>
      <c r="DF6" s="35">
        <f t="shared" si="11"/>
        <v>92.45</v>
      </c>
      <c r="DG6" s="35">
        <f t="shared" si="11"/>
        <v>92.45</v>
      </c>
      <c r="DH6" s="34" t="str">
        <f>IF(DH7="","",IF(DH7="-","【-】","【"&amp;SUBSTITUTE(TEXT(DH7,"#,##0.00"),"-","△")&amp;"】"))</f>
        <v>【95.35】</v>
      </c>
      <c r="DI6" s="35">
        <f>IF(DI7="",NA(),DI7)</f>
        <v>60.09</v>
      </c>
      <c r="DJ6" s="35">
        <f t="shared" ref="DJ6:DR6" si="12">IF(DJ7="",NA(),DJ7)</f>
        <v>60.98</v>
      </c>
      <c r="DK6" s="35">
        <f t="shared" si="12"/>
        <v>31.24</v>
      </c>
      <c r="DL6" s="35">
        <f t="shared" si="12"/>
        <v>32.04</v>
      </c>
      <c r="DM6" s="35">
        <f t="shared" si="12"/>
        <v>33.1</v>
      </c>
      <c r="DN6" s="35">
        <f t="shared" si="12"/>
        <v>34.39</v>
      </c>
      <c r="DO6" s="35">
        <f t="shared" si="12"/>
        <v>44.43</v>
      </c>
      <c r="DP6" s="35">
        <f t="shared" si="12"/>
        <v>15.71</v>
      </c>
      <c r="DQ6" s="35">
        <f t="shared" si="12"/>
        <v>22.06</v>
      </c>
      <c r="DR6" s="35">
        <f t="shared" si="12"/>
        <v>16.37</v>
      </c>
      <c r="DS6" s="34" t="str">
        <f>IF(DS7="","",IF(DS7="-","【-】","【"&amp;SUBSTITUTE(TEXT(DS7,"#,##0.00"),"-","△")&amp;"】"))</f>
        <v>【38.57】</v>
      </c>
      <c r="DT6" s="35">
        <f>IF(DT7="",NA(),DT7)</f>
        <v>23.28</v>
      </c>
      <c r="DU6" s="35">
        <f t="shared" ref="DU6:EC6" si="13">IF(DU7="",NA(),DU7)</f>
        <v>23.28</v>
      </c>
      <c r="DV6" s="35">
        <f t="shared" si="13"/>
        <v>6.25</v>
      </c>
      <c r="DW6" s="35">
        <f t="shared" si="13"/>
        <v>5.89</v>
      </c>
      <c r="DX6" s="35">
        <f t="shared" si="13"/>
        <v>5.91</v>
      </c>
      <c r="DY6" s="35">
        <f t="shared" si="13"/>
        <v>2.2200000000000002</v>
      </c>
      <c r="DZ6" s="35">
        <f t="shared" si="13"/>
        <v>3.25</v>
      </c>
      <c r="EA6" s="35">
        <f t="shared" si="13"/>
        <v>1.23</v>
      </c>
      <c r="EB6" s="35">
        <f t="shared" si="13"/>
        <v>0.83</v>
      </c>
      <c r="EC6" s="35">
        <f t="shared" si="13"/>
        <v>0.98</v>
      </c>
      <c r="ED6" s="34" t="str">
        <f>IF(ED7="","",IF(ED7="-","【-】","【"&amp;SUBSTITUTE(TEXT(ED7,"#,##0.00"),"-","△")&amp;"】"))</f>
        <v>【5.90】</v>
      </c>
      <c r="EE6" s="35">
        <f>IF(EE7="",NA(),EE7)</f>
        <v>0.72</v>
      </c>
      <c r="EF6" s="35">
        <f t="shared" ref="EF6:EN6" si="14">IF(EF7="",NA(),EF7)</f>
        <v>0.34</v>
      </c>
      <c r="EG6" s="35">
        <f t="shared" si="14"/>
        <v>9.26</v>
      </c>
      <c r="EH6" s="35">
        <f t="shared" si="14"/>
        <v>2.7</v>
      </c>
      <c r="EI6" s="35">
        <f t="shared" si="14"/>
        <v>1.25</v>
      </c>
      <c r="EJ6" s="35">
        <f t="shared" si="14"/>
        <v>1.08</v>
      </c>
      <c r="EK6" s="35">
        <f t="shared" si="14"/>
        <v>1.1499999999999999</v>
      </c>
      <c r="EL6" s="35">
        <f t="shared" si="14"/>
        <v>0.89</v>
      </c>
      <c r="EM6" s="35">
        <f t="shared" si="14"/>
        <v>0.28999999999999998</v>
      </c>
      <c r="EN6" s="35">
        <f t="shared" si="14"/>
        <v>0.13</v>
      </c>
      <c r="EO6" s="34" t="str">
        <f>IF(EO7="","",IF(EO7="-","【-】","【"&amp;SUBSTITUTE(TEXT(EO7,"#,##0.00"),"-","△")&amp;"】"))</f>
        <v>【0.22】</v>
      </c>
    </row>
    <row r="7" spans="1:148" s="36" customFormat="1" x14ac:dyDescent="0.15">
      <c r="A7" s="28"/>
      <c r="B7" s="37">
        <v>2019</v>
      </c>
      <c r="C7" s="37">
        <v>232084</v>
      </c>
      <c r="D7" s="37">
        <v>46</v>
      </c>
      <c r="E7" s="37">
        <v>17</v>
      </c>
      <c r="F7" s="37">
        <v>1</v>
      </c>
      <c r="G7" s="37">
        <v>0</v>
      </c>
      <c r="H7" s="37" t="s">
        <v>96</v>
      </c>
      <c r="I7" s="37" t="s">
        <v>97</v>
      </c>
      <c r="J7" s="37" t="s">
        <v>98</v>
      </c>
      <c r="K7" s="37" t="s">
        <v>99</v>
      </c>
      <c r="L7" s="37" t="s">
        <v>100</v>
      </c>
      <c r="M7" s="37" t="s">
        <v>101</v>
      </c>
      <c r="N7" s="38" t="s">
        <v>102</v>
      </c>
      <c r="O7" s="38">
        <v>46.04</v>
      </c>
      <c r="P7" s="38">
        <v>42.23</v>
      </c>
      <c r="Q7" s="38">
        <v>41.8</v>
      </c>
      <c r="R7" s="38">
        <v>2821</v>
      </c>
      <c r="S7" s="38">
        <v>62346</v>
      </c>
      <c r="T7" s="38">
        <v>25.09</v>
      </c>
      <c r="U7" s="38">
        <v>2484.89</v>
      </c>
      <c r="V7" s="38">
        <v>26192</v>
      </c>
      <c r="W7" s="38">
        <v>4.6399999999999997</v>
      </c>
      <c r="X7" s="38">
        <v>5644.83</v>
      </c>
      <c r="Y7" s="38">
        <v>112</v>
      </c>
      <c r="Z7" s="38">
        <v>115.86</v>
      </c>
      <c r="AA7" s="38">
        <v>104.15</v>
      </c>
      <c r="AB7" s="38">
        <v>107.37</v>
      </c>
      <c r="AC7" s="38">
        <v>105.76</v>
      </c>
      <c r="AD7" s="38">
        <v>95.24</v>
      </c>
      <c r="AE7" s="38">
        <v>98.6</v>
      </c>
      <c r="AF7" s="38">
        <v>100.94</v>
      </c>
      <c r="AG7" s="38">
        <v>102.79</v>
      </c>
      <c r="AH7" s="38">
        <v>101.51</v>
      </c>
      <c r="AI7" s="38">
        <v>108.07</v>
      </c>
      <c r="AJ7" s="38">
        <v>0</v>
      </c>
      <c r="AK7" s="38">
        <v>0</v>
      </c>
      <c r="AL7" s="38">
        <v>0</v>
      </c>
      <c r="AM7" s="38">
        <v>0</v>
      </c>
      <c r="AN7" s="38">
        <v>0</v>
      </c>
      <c r="AO7" s="38">
        <v>54.27</v>
      </c>
      <c r="AP7" s="38">
        <v>84.21</v>
      </c>
      <c r="AQ7" s="38">
        <v>55.58</v>
      </c>
      <c r="AR7" s="38">
        <v>49</v>
      </c>
      <c r="AS7" s="38">
        <v>37.86</v>
      </c>
      <c r="AT7" s="38">
        <v>3.09</v>
      </c>
      <c r="AU7" s="38">
        <v>82.9</v>
      </c>
      <c r="AV7" s="38">
        <v>87.2</v>
      </c>
      <c r="AW7" s="38">
        <v>92.32</v>
      </c>
      <c r="AX7" s="38">
        <v>100.44</v>
      </c>
      <c r="AY7" s="38">
        <v>110.75</v>
      </c>
      <c r="AZ7" s="38">
        <v>163.80000000000001</v>
      </c>
      <c r="BA7" s="38">
        <v>161.31</v>
      </c>
      <c r="BB7" s="38">
        <v>74.239999999999995</v>
      </c>
      <c r="BC7" s="38">
        <v>61.36</v>
      </c>
      <c r="BD7" s="38">
        <v>60.16</v>
      </c>
      <c r="BE7" s="38">
        <v>69.540000000000006</v>
      </c>
      <c r="BF7" s="38">
        <v>184.38</v>
      </c>
      <c r="BG7" s="38">
        <v>251.92</v>
      </c>
      <c r="BH7" s="38">
        <v>1240.67</v>
      </c>
      <c r="BI7" s="38">
        <v>997.59</v>
      </c>
      <c r="BJ7" s="38">
        <v>1519.33</v>
      </c>
      <c r="BK7" s="38">
        <v>681.23</v>
      </c>
      <c r="BL7" s="38">
        <v>773.95</v>
      </c>
      <c r="BM7" s="38">
        <v>857.76</v>
      </c>
      <c r="BN7" s="38">
        <v>978.87</v>
      </c>
      <c r="BO7" s="38">
        <v>917.44</v>
      </c>
      <c r="BP7" s="38">
        <v>682.51</v>
      </c>
      <c r="BQ7" s="38">
        <v>144.66999999999999</v>
      </c>
      <c r="BR7" s="38">
        <v>140.33000000000001</v>
      </c>
      <c r="BS7" s="38">
        <v>96.42</v>
      </c>
      <c r="BT7" s="38">
        <v>96.27</v>
      </c>
      <c r="BU7" s="38">
        <v>95.62</v>
      </c>
      <c r="BV7" s="38">
        <v>76.84</v>
      </c>
      <c r="BW7" s="38">
        <v>72.87</v>
      </c>
      <c r="BX7" s="38">
        <v>81.260000000000005</v>
      </c>
      <c r="BY7" s="38">
        <v>85.9</v>
      </c>
      <c r="BZ7" s="38">
        <v>85.34</v>
      </c>
      <c r="CA7" s="38">
        <v>100.34</v>
      </c>
      <c r="CB7" s="38">
        <v>100.38</v>
      </c>
      <c r="CC7" s="38">
        <v>103.51</v>
      </c>
      <c r="CD7" s="38">
        <v>150</v>
      </c>
      <c r="CE7" s="38">
        <v>150</v>
      </c>
      <c r="CF7" s="38">
        <v>150</v>
      </c>
      <c r="CG7" s="38">
        <v>160.72999999999999</v>
      </c>
      <c r="CH7" s="38">
        <v>160.55000000000001</v>
      </c>
      <c r="CI7" s="38">
        <v>151.16999999999999</v>
      </c>
      <c r="CJ7" s="38">
        <v>148.41999999999999</v>
      </c>
      <c r="CK7" s="38">
        <v>149.27000000000001</v>
      </c>
      <c r="CL7" s="38">
        <v>136.15</v>
      </c>
      <c r="CM7" s="38">
        <v>63.79</v>
      </c>
      <c r="CN7" s="38">
        <v>60.98</v>
      </c>
      <c r="CO7" s="38">
        <v>53.14</v>
      </c>
      <c r="CP7" s="38">
        <v>55.89</v>
      </c>
      <c r="CQ7" s="38">
        <v>59.74</v>
      </c>
      <c r="CR7" s="38">
        <v>59.97</v>
      </c>
      <c r="CS7" s="38">
        <v>56.35</v>
      </c>
      <c r="CT7" s="38">
        <v>58.13</v>
      </c>
      <c r="CU7" s="38">
        <v>55.46</v>
      </c>
      <c r="CV7" s="38">
        <v>55.73</v>
      </c>
      <c r="CW7" s="38">
        <v>59.64</v>
      </c>
      <c r="CX7" s="38">
        <v>80.900000000000006</v>
      </c>
      <c r="CY7" s="38">
        <v>81.91</v>
      </c>
      <c r="CZ7" s="38">
        <v>63.17</v>
      </c>
      <c r="DA7" s="38">
        <v>62.05</v>
      </c>
      <c r="DB7" s="38">
        <v>65.81</v>
      </c>
      <c r="DC7" s="38">
        <v>94.8</v>
      </c>
      <c r="DD7" s="38">
        <v>93.3</v>
      </c>
      <c r="DE7" s="38">
        <v>91.75</v>
      </c>
      <c r="DF7" s="38">
        <v>92.45</v>
      </c>
      <c r="DG7" s="38">
        <v>92.45</v>
      </c>
      <c r="DH7" s="38">
        <v>95.35</v>
      </c>
      <c r="DI7" s="38">
        <v>60.09</v>
      </c>
      <c r="DJ7" s="38">
        <v>60.98</v>
      </c>
      <c r="DK7" s="38">
        <v>31.24</v>
      </c>
      <c r="DL7" s="38">
        <v>32.04</v>
      </c>
      <c r="DM7" s="38">
        <v>33.1</v>
      </c>
      <c r="DN7" s="38">
        <v>34.39</v>
      </c>
      <c r="DO7" s="38">
        <v>44.43</v>
      </c>
      <c r="DP7" s="38">
        <v>15.71</v>
      </c>
      <c r="DQ7" s="38">
        <v>22.06</v>
      </c>
      <c r="DR7" s="38">
        <v>16.37</v>
      </c>
      <c r="DS7" s="38">
        <v>38.57</v>
      </c>
      <c r="DT7" s="38">
        <v>23.28</v>
      </c>
      <c r="DU7" s="38">
        <v>23.28</v>
      </c>
      <c r="DV7" s="38">
        <v>6.25</v>
      </c>
      <c r="DW7" s="38">
        <v>5.89</v>
      </c>
      <c r="DX7" s="38">
        <v>5.91</v>
      </c>
      <c r="DY7" s="38">
        <v>2.2200000000000002</v>
      </c>
      <c r="DZ7" s="38">
        <v>3.25</v>
      </c>
      <c r="EA7" s="38">
        <v>1.23</v>
      </c>
      <c r="EB7" s="38">
        <v>0.83</v>
      </c>
      <c r="EC7" s="38">
        <v>0.98</v>
      </c>
      <c r="ED7" s="38">
        <v>5.9</v>
      </c>
      <c r="EE7" s="38">
        <v>0.72</v>
      </c>
      <c r="EF7" s="38">
        <v>0.34</v>
      </c>
      <c r="EG7" s="38">
        <v>9.26</v>
      </c>
      <c r="EH7" s="38">
        <v>2.7</v>
      </c>
      <c r="EI7" s="38">
        <v>1.25</v>
      </c>
      <c r="EJ7" s="38">
        <v>1.08</v>
      </c>
      <c r="EK7" s="38">
        <v>1.1499999999999999</v>
      </c>
      <c r="EL7" s="38">
        <v>0.89</v>
      </c>
      <c r="EM7" s="38">
        <v>0.28999999999999998</v>
      </c>
      <c r="EN7" s="38">
        <v>0.13</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3184 山添 大智</cp:lastModifiedBy>
  <cp:lastPrinted>2021-02-01T06:31:57Z</cp:lastPrinted>
  <dcterms:created xsi:type="dcterms:W3CDTF">2020-12-04T02:27:26Z</dcterms:created>
  <dcterms:modified xsi:type="dcterms:W3CDTF">2021-02-05T07:17:46Z</dcterms:modified>
  <cp:category/>
</cp:coreProperties>
</file>